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15" activeTab="0"/>
  </bookViews>
  <sheets>
    <sheet name="жим лежа любители 14.11" sheetId="1" r:id="rId1"/>
    <sheet name="становая тяга любители 14.11" sheetId="2" r:id="rId2"/>
    <sheet name="пауэрлифтинг любители 14.11" sheetId="3" r:id="rId3"/>
    <sheet name="жим лежа про 15.11 " sheetId="4" r:id="rId4"/>
    <sheet name="становая тяга про 15.11" sheetId="5" r:id="rId5"/>
    <sheet name="пауэрлифтинг про 15.11" sheetId="6" r:id="rId6"/>
    <sheet name="Народный жим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<sst xmlns="http://schemas.openxmlformats.org/spreadsheetml/2006/main" count="1126" uniqueCount="254">
  <si>
    <t>Место</t>
  </si>
  <si>
    <t>В/К</t>
  </si>
  <si>
    <t>ФИО</t>
  </si>
  <si>
    <t>Регион</t>
  </si>
  <si>
    <t>Страна</t>
  </si>
  <si>
    <t>Дата Рождения</t>
  </si>
  <si>
    <t>Возрастная категория</t>
  </si>
  <si>
    <t>Шварц</t>
  </si>
  <si>
    <t>ЖИМ ЛЕЖА</t>
  </si>
  <si>
    <t>Абсолютное первенство</t>
  </si>
  <si>
    <t>Рез-тат</t>
  </si>
  <si>
    <t>Безэкипировочный дивизион</t>
  </si>
  <si>
    <t>Женщины</t>
  </si>
  <si>
    <t>Россия</t>
  </si>
  <si>
    <t>Ставропольский край</t>
  </si>
  <si>
    <t>Город</t>
  </si>
  <si>
    <t>Ставрополь</t>
  </si>
  <si>
    <t>Мужчины</t>
  </si>
  <si>
    <t>open</t>
  </si>
  <si>
    <t>teen</t>
  </si>
  <si>
    <t>Яицкий Евгений Владимирович</t>
  </si>
  <si>
    <t>Николаев Александр Владимирович</t>
  </si>
  <si>
    <t>junior</t>
  </si>
  <si>
    <t>veterans</t>
  </si>
  <si>
    <t>Малюшенко Максим</t>
  </si>
  <si>
    <t>Печка Кирилл Владимирович</t>
  </si>
  <si>
    <t>Экипировочный дивизион</t>
  </si>
  <si>
    <t>Лысенко Алексей Юрьевич</t>
  </si>
  <si>
    <t>Красников Игорь Сергеевич</t>
  </si>
  <si>
    <t>СТАНОВАЯ ТЯГА</t>
  </si>
  <si>
    <t>Равданина Виктория Сергеевна</t>
  </si>
  <si>
    <t>Гвозденко Максим Васильевич</t>
  </si>
  <si>
    <t>Проценко Павел Михайлович</t>
  </si>
  <si>
    <t>ПРИСЕДАНИЕ</t>
  </si>
  <si>
    <t>СУММА</t>
  </si>
  <si>
    <t>АБСОЛЮТНОЕ ПЕРВЕНСТВО</t>
  </si>
  <si>
    <t>Свириденко Елизавета Михайловна</t>
  </si>
  <si>
    <t>Немичева Анастасия Олеговна</t>
  </si>
  <si>
    <t>Присекина Яна Александровна</t>
  </si>
  <si>
    <t>Даниэлян Тигран Эдуардович</t>
  </si>
  <si>
    <t>Костычев Андрей Игоревич</t>
  </si>
  <si>
    <t>Еременко Сергей Александрович</t>
  </si>
  <si>
    <t>Заварзин Александр Константинович</t>
  </si>
  <si>
    <t>Аракелян Эрнест Артурович</t>
  </si>
  <si>
    <t>Бедренцев Александр Анатольевич</t>
  </si>
  <si>
    <t>Морозов Владимир Игоревич</t>
  </si>
  <si>
    <t>Айрапетян Левон Михайлович</t>
  </si>
  <si>
    <t>ЖИМ</t>
  </si>
  <si>
    <t>Морозов Михаил Юрьевич</t>
  </si>
  <si>
    <t>Георгиевск</t>
  </si>
  <si>
    <t>Симферополь</t>
  </si>
  <si>
    <t>Республика Крым</t>
  </si>
  <si>
    <t>женщины</t>
  </si>
  <si>
    <t>мужчины</t>
  </si>
  <si>
    <t>Калашников Павел Андреевич</t>
  </si>
  <si>
    <t>Коробов Александр Юрьевич</t>
  </si>
  <si>
    <t>Калюжный Вадим Иванович</t>
  </si>
  <si>
    <t>Мухортова Нина Вячеславовна</t>
  </si>
  <si>
    <t>Веселов Алексей Владимирович</t>
  </si>
  <si>
    <t>Краснодарский край</t>
  </si>
  <si>
    <t>Кропоткин</t>
  </si>
  <si>
    <t>Алексанян Георгий Эдуардович</t>
  </si>
  <si>
    <t>Плотникова Наталья Александровна</t>
  </si>
  <si>
    <t>Вавилов Вадим Вадимович</t>
  </si>
  <si>
    <t>Жохов Сергей Юрьевич</t>
  </si>
  <si>
    <t>Исаков Вячеслав Анатольевич</t>
  </si>
  <si>
    <t>Дегтярев Александр Сергеевич</t>
  </si>
  <si>
    <t>Голованов Дмитрий Юрьевич</t>
  </si>
  <si>
    <t>г.Краснодар</t>
  </si>
  <si>
    <t>Вязовой Иван Алексеевич</t>
  </si>
  <si>
    <t>Козюра Артем Евгеньевич</t>
  </si>
  <si>
    <t>Майка Дмитрий Юрьевич</t>
  </si>
  <si>
    <t>Никандров Роман Геннадьевич</t>
  </si>
  <si>
    <t>30.09.1978</t>
  </si>
  <si>
    <t>вес</t>
  </si>
  <si>
    <t>возраст</t>
  </si>
  <si>
    <t>весовая категория</t>
  </si>
  <si>
    <t>возрастная категория</t>
  </si>
  <si>
    <t>04.09.1986</t>
  </si>
  <si>
    <t>Шварц/Меллоун</t>
  </si>
  <si>
    <t>23</t>
  </si>
  <si>
    <t>Голикова Ксения Игоревна</t>
  </si>
  <si>
    <t xml:space="preserve">Синьков Олег Николаевич </t>
  </si>
  <si>
    <t>12.05.1987</t>
  </si>
  <si>
    <t>28</t>
  </si>
  <si>
    <t>26</t>
  </si>
  <si>
    <t>Пензев Игорь Игоревич</t>
  </si>
  <si>
    <t>Дрищев Сергей Евгеньевич</t>
  </si>
  <si>
    <t>11.07.1989</t>
  </si>
  <si>
    <t>Погосян Михаил Сергеевич</t>
  </si>
  <si>
    <t>22</t>
  </si>
  <si>
    <t>20.12.1998</t>
  </si>
  <si>
    <t>16</t>
  </si>
  <si>
    <t>Семанин Дмитрий Владимирович</t>
  </si>
  <si>
    <t>Ставроопльский край</t>
  </si>
  <si>
    <t>с. Надежда</t>
  </si>
  <si>
    <t>04.04.2000</t>
  </si>
  <si>
    <t>15</t>
  </si>
  <si>
    <t>17</t>
  </si>
  <si>
    <t>18</t>
  </si>
  <si>
    <t>17.02.1998</t>
  </si>
  <si>
    <t>Ли Анна Александровна</t>
  </si>
  <si>
    <t>31</t>
  </si>
  <si>
    <t>15.12.2000</t>
  </si>
  <si>
    <t>14</t>
  </si>
  <si>
    <t>37</t>
  </si>
  <si>
    <t xml:space="preserve">Меладзе Екатерина Эдуардовна </t>
  </si>
  <si>
    <t>24.05.1990</t>
  </si>
  <si>
    <t>25</t>
  </si>
  <si>
    <t>11.10.1993</t>
  </si>
  <si>
    <t>19</t>
  </si>
  <si>
    <t>25.03.1996</t>
  </si>
  <si>
    <t>Лавриненко Елена Николаевна</t>
  </si>
  <si>
    <t>Дронов Вячеслав Владимирович</t>
  </si>
  <si>
    <t>24</t>
  </si>
  <si>
    <t>Мирзоян Карен Иванович</t>
  </si>
  <si>
    <t>32</t>
  </si>
  <si>
    <t>10.08.1991</t>
  </si>
  <si>
    <t>Курс Иван Александрович</t>
  </si>
  <si>
    <t>21</t>
  </si>
  <si>
    <t>07.06.1998</t>
  </si>
  <si>
    <t>29</t>
  </si>
  <si>
    <t>Минеральные воды</t>
  </si>
  <si>
    <t>34</t>
  </si>
  <si>
    <t>Кирьянов Владислав Петрович</t>
  </si>
  <si>
    <t>27</t>
  </si>
  <si>
    <t>15.07.1983</t>
  </si>
  <si>
    <t>20</t>
  </si>
  <si>
    <t xml:space="preserve">Ставропольский край </t>
  </si>
  <si>
    <t>Невинномысск</t>
  </si>
  <si>
    <t>40</t>
  </si>
  <si>
    <t>Армавир</t>
  </si>
  <si>
    <t>Головачева Ольга Сергеевна</t>
  </si>
  <si>
    <t>30</t>
  </si>
  <si>
    <t>Чершеева Марина Маратовна</t>
  </si>
  <si>
    <t>Лупандин Сергей Сергеевич</t>
  </si>
  <si>
    <t>Матвиенко Александр Эдуардович</t>
  </si>
  <si>
    <t>29.05.1990</t>
  </si>
  <si>
    <t>Завгородний Андрей Валериевич</t>
  </si>
  <si>
    <t>10.06.1979</t>
  </si>
  <si>
    <t>36</t>
  </si>
  <si>
    <t>Изобильный</t>
  </si>
  <si>
    <t>38</t>
  </si>
  <si>
    <t>06.04.1998</t>
  </si>
  <si>
    <t>Плохой Дмитрий Сергеевич</t>
  </si>
  <si>
    <t>Кучур Дмитрий Вадимович</t>
  </si>
  <si>
    <t>09.11.1973</t>
  </si>
  <si>
    <t>42</t>
  </si>
  <si>
    <t>Шифатов Олег Иванович</t>
  </si>
  <si>
    <t>Лященко Юрий Игоревич</t>
  </si>
  <si>
    <t>00.00.1983</t>
  </si>
  <si>
    <t>140+</t>
  </si>
  <si>
    <t>Филипченко Виталий Викторович</t>
  </si>
  <si>
    <t>00.00.1972</t>
  </si>
  <si>
    <t>43</t>
  </si>
  <si>
    <t>г. Кропоткин</t>
  </si>
  <si>
    <t>Журавлев Сергей Вадимович</t>
  </si>
  <si>
    <t>г.Кропоткин</t>
  </si>
  <si>
    <t>Мансуров Владислав Атласович</t>
  </si>
  <si>
    <t>Мирошникова Екатерина Григорьевна(экипа)</t>
  </si>
  <si>
    <t>207.5</t>
  </si>
  <si>
    <t>35</t>
  </si>
  <si>
    <t>45</t>
  </si>
  <si>
    <t>50</t>
  </si>
  <si>
    <t>65</t>
  </si>
  <si>
    <t>82,5</t>
  </si>
  <si>
    <t>100</t>
  </si>
  <si>
    <t>125</t>
  </si>
  <si>
    <t>Галигузов Иван Петрович</t>
  </si>
  <si>
    <t>г. Изобильный</t>
  </si>
  <si>
    <t>Карташов Николай Вячеслаович</t>
  </si>
  <si>
    <t>г. Ставрополь</t>
  </si>
  <si>
    <t>Мирзоян Нарек Ашотович</t>
  </si>
  <si>
    <t>81,2</t>
  </si>
  <si>
    <t>Кучур Евгений Вадимович</t>
  </si>
  <si>
    <t>109,4</t>
  </si>
  <si>
    <t>Анисимов Кирилл Иванович</t>
  </si>
  <si>
    <t>89,7</t>
  </si>
  <si>
    <t>masters</t>
  </si>
  <si>
    <t>44</t>
  </si>
  <si>
    <t>Тарасов Александр Александрович</t>
  </si>
  <si>
    <t>109,6</t>
  </si>
  <si>
    <t>106</t>
  </si>
  <si>
    <t>98,6</t>
  </si>
  <si>
    <t>41</t>
  </si>
  <si>
    <t>99,9</t>
  </si>
  <si>
    <t>78,7</t>
  </si>
  <si>
    <t>104,7</t>
  </si>
  <si>
    <t>33</t>
  </si>
  <si>
    <t>Кошкин Сергей Владимирович</t>
  </si>
  <si>
    <t>81,7</t>
  </si>
  <si>
    <t>Киселев Олег Юрьевич</t>
  </si>
  <si>
    <t>Тогобицкий Анатолий Михайлович</t>
  </si>
  <si>
    <t>79,2</t>
  </si>
  <si>
    <t>98,3</t>
  </si>
  <si>
    <t>138,6</t>
  </si>
  <si>
    <t>Силин Андрей Андреевич</t>
  </si>
  <si>
    <t>95,1</t>
  </si>
  <si>
    <t>99</t>
  </si>
  <si>
    <t>Хетагов Вадим Казбекович</t>
  </si>
  <si>
    <t>Владикавказ</t>
  </si>
  <si>
    <t>Ессентуки</t>
  </si>
  <si>
    <t>79,8</t>
  </si>
  <si>
    <t>94</t>
  </si>
  <si>
    <t xml:space="preserve">    -</t>
  </si>
  <si>
    <t xml:space="preserve">   -</t>
  </si>
  <si>
    <t xml:space="preserve">  -</t>
  </si>
  <si>
    <t>-</t>
  </si>
  <si>
    <t>59,2</t>
  </si>
  <si>
    <t>Абдуллаев Эмиль Низами Олы</t>
  </si>
  <si>
    <t>Вес штанги</t>
  </si>
  <si>
    <t>Собственный вес</t>
  </si>
  <si>
    <t>Рез-тат, количество првторений</t>
  </si>
  <si>
    <t>Мазурин Александр Владимирович</t>
  </si>
  <si>
    <t>г. Благодарный</t>
  </si>
  <si>
    <t>МЕСТО В ОБЩЕМ ЗАЧЕТЕ</t>
  </si>
  <si>
    <r>
      <rPr>
        <b/>
        <sz val="10"/>
        <color indexed="10"/>
        <rFont val="Calibri"/>
        <family val="2"/>
      </rPr>
      <t>НАРОДНЫЙ ЖИМ</t>
    </r>
    <r>
      <rPr>
        <b/>
        <sz val="10"/>
        <color indexed="8"/>
        <rFont val="Calibri"/>
        <family val="2"/>
      </rPr>
      <t xml:space="preserve"> 15.11.2015 ПЕРВЫЙ ОТКРЫТЫЙ МАСТЕРСКИЙ ТУРНИР Г. СТАВРОПОЛЯ ПО ПАУЭРЛИФТИНГУ И ЕГО ОТДЕЛЬНЫМ УПРАЖНЕНИЯМ 14-15.11.2015 г.</t>
    </r>
  </si>
  <si>
    <t>Цоколов Олег Николаевич</t>
  </si>
  <si>
    <t xml:space="preserve">Гулевский Кирилл Сергеевич </t>
  </si>
  <si>
    <t>Гулевский Кирилл Сергеевич</t>
  </si>
  <si>
    <t>Место в общем зачете</t>
  </si>
  <si>
    <r>
      <t xml:space="preserve">PRO </t>
    </r>
    <r>
      <rPr>
        <b/>
        <sz val="8"/>
        <color indexed="10"/>
        <rFont val="Arial"/>
        <family val="2"/>
      </rPr>
      <t>ПАУЭРЛИФТИНГ</t>
    </r>
    <r>
      <rPr>
        <b/>
        <sz val="8"/>
        <rFont val="Arial"/>
        <family val="2"/>
      </rPr>
      <t xml:space="preserve"> 15.11.2015 ПЕРВЫЙ ОТКРЫТЫЙ МАСТЕРСКИЙ ТУРНИР Г. СТАВРОПОЛЯ ПО ПАУЭРЛИФТИНГУ И ЕГО ОТДЕЛЬНЫМ УПРАЖНЕНИЯМ 14-15.11.2015 г.</t>
    </r>
  </si>
  <si>
    <r>
      <t>PRO</t>
    </r>
    <r>
      <rPr>
        <b/>
        <sz val="8"/>
        <color indexed="10"/>
        <rFont val="Arial"/>
        <family val="2"/>
      </rPr>
      <t xml:space="preserve"> СТАНОВАЯ ТЯГА</t>
    </r>
    <r>
      <rPr>
        <b/>
        <sz val="8"/>
        <rFont val="Arial"/>
        <family val="2"/>
      </rPr>
      <t xml:space="preserve"> 15.11.2015 ПЕРВЫЙ ОТКРЫТЫЙ МАСТЕРСКИЙ ТУРНИР Г. СТАВРОПОЛЯ ПО ПАУЭРЛФТИНГУ И ЕГО ОТДЕЛЬНЫМ УПРАЖНЕНИЯМ 14-15.11.2015 г.</t>
    </r>
  </si>
  <si>
    <r>
      <t xml:space="preserve">PRO </t>
    </r>
    <r>
      <rPr>
        <b/>
        <sz val="8"/>
        <color indexed="10"/>
        <rFont val="Calibri"/>
        <family val="2"/>
      </rPr>
      <t>ЖИМ ЛЕЖА</t>
    </r>
    <r>
      <rPr>
        <b/>
        <sz val="8"/>
        <rFont val="Calibri"/>
        <family val="2"/>
      </rPr>
      <t xml:space="preserve"> 15.11.2015 ПЕРВЫЙ ОТКРЫТЫЙ МАСТЕРСКИЙ ТУРНИР Г. СТАВРОПОЛЯ ПО ПАУЭРЛИФТИНГУ И ЕГО ОТДЕЛЬНЫМ УПРАЖНЕНИЯМ 14-15.11.2015 г.</t>
    </r>
  </si>
  <si>
    <t>49</t>
  </si>
  <si>
    <t>Денисенко Любовь Владимировна</t>
  </si>
  <si>
    <t>Алейникова Людмила Владимировна</t>
  </si>
  <si>
    <t xml:space="preserve">Магомаев Анзор Русланович </t>
  </si>
  <si>
    <t>Черкасов Дмитрий Викторович</t>
  </si>
  <si>
    <t>Макаренко Данил Сергеевич</t>
  </si>
  <si>
    <t xml:space="preserve">Шевляков Вячеслав Владимирович </t>
  </si>
  <si>
    <t>Абачараев Искандар Александрович</t>
  </si>
  <si>
    <t xml:space="preserve">Журавлев Сергей Вадимович </t>
  </si>
  <si>
    <t xml:space="preserve">Крикунова Наталья Дмитриевна </t>
  </si>
  <si>
    <t xml:space="preserve">Будагов Никита Ваанович  </t>
  </si>
  <si>
    <t xml:space="preserve">Андрухив Руслан Олегович </t>
  </si>
  <si>
    <t xml:space="preserve">Зинченко Руслан Викторович </t>
  </si>
  <si>
    <t>Будагянц Владимир Игоревич</t>
  </si>
  <si>
    <t>Рыжков Александр Анатольевич</t>
  </si>
  <si>
    <t>Зинченко Руслан Викторович</t>
  </si>
  <si>
    <t>Андрухив Руслан Олегович</t>
  </si>
  <si>
    <t>Мишалова Светлана Николаевна</t>
  </si>
  <si>
    <t>Мурчаев Илья Владимирович</t>
  </si>
  <si>
    <t>Головейко Никита Сергеевич</t>
  </si>
  <si>
    <t>67,1</t>
  </si>
  <si>
    <t xml:space="preserve">Будагов Никита Ваанович </t>
  </si>
  <si>
    <t xml:space="preserve">Мишалова Светлана Николаевна </t>
  </si>
  <si>
    <t>Бабаев Ренат Насирович</t>
  </si>
  <si>
    <t>Зулкарнеев Геннадий Сергеевич</t>
  </si>
  <si>
    <r>
      <t xml:space="preserve">AMT </t>
    </r>
    <r>
      <rPr>
        <b/>
        <sz val="8"/>
        <color indexed="10"/>
        <rFont val="Calibri"/>
        <family val="2"/>
      </rPr>
      <t>ЖИМ ЛЕЖА</t>
    </r>
    <r>
      <rPr>
        <b/>
        <sz val="8"/>
        <rFont val="Calibri"/>
        <family val="2"/>
      </rPr>
      <t xml:space="preserve"> 15.11.2015 ПЕРВЫЙ ОТКРЫТЫЙ МАСТЕРСКИЙ ТУРНИР Г. СТАВРОПОЛЯ ПО ПАУЭРЛИФТИНГУ И ЕГО ОТДЕЛЬНЫМ УПРАЖНЕНИЯМ 14-15.11.2015 г.</t>
    </r>
  </si>
  <si>
    <r>
      <t>AMT</t>
    </r>
    <r>
      <rPr>
        <b/>
        <sz val="8"/>
        <color indexed="10"/>
        <rFont val="Arial"/>
        <family val="2"/>
      </rPr>
      <t xml:space="preserve"> СТАНОВАЯ ТЯГА</t>
    </r>
    <r>
      <rPr>
        <b/>
        <sz val="8"/>
        <rFont val="Arial"/>
        <family val="2"/>
      </rPr>
      <t xml:space="preserve"> 15.11.2015 ПЕРВЫЙ ОТКРЫТЫЙ МАСТЕРСКИЙ ТУРНИР Г. СТАВРОПОЛЯ ПО ПАУЭРЛФТИНГУ И ЕГО ОТДЕЛЬНЫМ УПРАЖНЕНИЯМ 14-15.11.2015 г.</t>
    </r>
  </si>
  <si>
    <r>
      <t xml:space="preserve">AMT </t>
    </r>
    <r>
      <rPr>
        <b/>
        <sz val="8"/>
        <color indexed="10"/>
        <rFont val="Arial"/>
        <family val="2"/>
      </rPr>
      <t>ПАУЭРЛИФТИНГ</t>
    </r>
    <r>
      <rPr>
        <b/>
        <sz val="8"/>
        <rFont val="Arial"/>
        <family val="2"/>
      </rPr>
      <t xml:space="preserve"> 15.11.2015 ПЕРВЫЙ ОТКРЫТЫЙ МАСТЕРСКИЙ ТУРНИР Г. СТАВРОПОЛЯ ПО ПАУЭРЛИФТИНГУ И ЕГО ОТДЕЛЬНЫМ УПРАЖНЕНИЯМ 14-15.11.2015 г.</t>
    </r>
  </si>
  <si>
    <t xml:space="preserve">Заварзин Александр Константинович </t>
  </si>
  <si>
    <t>Северная Осетия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</si>
</sst>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b/>
      <sz val="9"/>
      <color indexed="8"/>
      <name val="Calibri"/>
      <family val="2"/>
    </font>
    <font>
      <strike/>
      <sz val="11"/>
      <color indexed="8"/>
      <name val="Calibri"/>
      <family val="2"/>
    </font>
    <font>
      <sz val="12"/>
      <name val="Calibri"/>
      <family val="2"/>
    </font>
    <font>
      <b/>
      <strike/>
      <sz val="11"/>
      <name val="Calibri"/>
      <family val="2"/>
    </font>
    <font>
      <sz val="10"/>
      <name val="Calibri"/>
      <family val="2"/>
    </font>
    <font>
      <b/>
      <strike/>
      <sz val="10"/>
      <name val="Calibri"/>
      <family val="2"/>
    </font>
    <font>
      <b/>
      <sz val="10"/>
      <color indexed="12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strike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2" fontId="53" fillId="0" borderId="0" xfId="0" applyNumberFormat="1" applyFont="1" applyAlignment="1">
      <alignment wrapText="1"/>
    </xf>
    <xf numFmtId="2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/>
    </xf>
    <xf numFmtId="2" fontId="65" fillId="0" borderId="0" xfId="0" applyNumberFormat="1" applyFont="1" applyAlignment="1">
      <alignment/>
    </xf>
    <xf numFmtId="14" fontId="64" fillId="0" borderId="0" xfId="0" applyNumberFormat="1" applyFont="1" applyAlignment="1">
      <alignment/>
    </xf>
    <xf numFmtId="0" fontId="65" fillId="0" borderId="0" xfId="0" applyFont="1" applyAlignment="1">
      <alignment/>
    </xf>
    <xf numFmtId="49" fontId="64" fillId="0" borderId="0" xfId="0" applyNumberFormat="1" applyFont="1" applyAlignment="1">
      <alignment/>
    </xf>
    <xf numFmtId="0" fontId="64" fillId="0" borderId="0" xfId="0" applyFont="1" applyAlignment="1">
      <alignment wrapText="1"/>
    </xf>
    <xf numFmtId="49" fontId="64" fillId="0" borderId="0" xfId="0" applyNumberFormat="1" applyFont="1" applyAlignment="1">
      <alignment wrapText="1"/>
    </xf>
    <xf numFmtId="0" fontId="65" fillId="0" borderId="0" xfId="0" applyFont="1" applyAlignment="1">
      <alignment wrapText="1"/>
    </xf>
    <xf numFmtId="2" fontId="65" fillId="0" borderId="0" xfId="0" applyNumberFormat="1" applyFont="1" applyAlignment="1">
      <alignment wrapText="1"/>
    </xf>
    <xf numFmtId="14" fontId="64" fillId="0" borderId="0" xfId="0" applyNumberFormat="1" applyFont="1" applyAlignment="1">
      <alignment wrapText="1"/>
    </xf>
    <xf numFmtId="2" fontId="64" fillId="0" borderId="0" xfId="0" applyNumberFormat="1" applyFont="1" applyAlignment="1">
      <alignment wrapText="1"/>
    </xf>
    <xf numFmtId="2" fontId="65" fillId="0" borderId="0" xfId="0" applyNumberFormat="1" applyFont="1" applyFill="1" applyAlignment="1">
      <alignment wrapText="1"/>
    </xf>
    <xf numFmtId="0" fontId="64" fillId="0" borderId="0" xfId="0" applyFont="1" applyFill="1" applyAlignment="1">
      <alignment wrapText="1"/>
    </xf>
    <xf numFmtId="0" fontId="64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164" fontId="64" fillId="0" borderId="0" xfId="0" applyNumberFormat="1" applyFont="1" applyAlignment="1">
      <alignment/>
    </xf>
    <xf numFmtId="164" fontId="0" fillId="0" borderId="0" xfId="0" applyNumberFormat="1" applyAlignment="1">
      <alignment wrapText="1"/>
    </xf>
    <xf numFmtId="164" fontId="64" fillId="0" borderId="0" xfId="0" applyNumberFormat="1" applyFont="1" applyAlignment="1">
      <alignment wrapText="1"/>
    </xf>
    <xf numFmtId="2" fontId="64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64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66" fillId="0" borderId="0" xfId="0" applyFont="1" applyAlignment="1">
      <alignment/>
    </xf>
    <xf numFmtId="49" fontId="53" fillId="0" borderId="0" xfId="0" applyNumberFormat="1" applyFont="1" applyAlignment="1">
      <alignment wrapText="1"/>
    </xf>
    <xf numFmtId="49" fontId="53" fillId="0" borderId="0" xfId="0" applyNumberFormat="1" applyFont="1" applyAlignment="1">
      <alignment/>
    </xf>
    <xf numFmtId="0" fontId="67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2" fontId="68" fillId="0" borderId="0" xfId="0" applyNumberFormat="1" applyFont="1" applyAlignment="1">
      <alignment/>
    </xf>
    <xf numFmtId="0" fontId="68" fillId="0" borderId="0" xfId="0" applyFont="1" applyAlignment="1">
      <alignment/>
    </xf>
    <xf numFmtId="14" fontId="68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0" fontId="69" fillId="0" borderId="0" xfId="0" applyFont="1" applyAlignment="1">
      <alignment/>
    </xf>
    <xf numFmtId="2" fontId="69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2" fontId="20" fillId="0" borderId="0" xfId="0" applyNumberFormat="1" applyFont="1" applyAlignment="1">
      <alignment wrapText="1"/>
    </xf>
    <xf numFmtId="2" fontId="11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11" fillId="0" borderId="0" xfId="0" applyFont="1" applyFill="1" applyAlignment="1">
      <alignment wrapText="1"/>
    </xf>
    <xf numFmtId="0" fontId="21" fillId="33" borderId="0" xfId="0" applyFont="1" applyFill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 wrapText="1"/>
    </xf>
    <xf numFmtId="0" fontId="11" fillId="0" borderId="22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11" fillId="0" borderId="0" xfId="0" applyFont="1" applyFill="1" applyAlignment="1">
      <alignment/>
    </xf>
    <xf numFmtId="0" fontId="21" fillId="33" borderId="0" xfId="0" applyFont="1" applyFill="1" applyAlignment="1">
      <alignment/>
    </xf>
    <xf numFmtId="49" fontId="20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49" fontId="20" fillId="0" borderId="0" xfId="0" applyNumberFormat="1" applyFont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/>
    </xf>
    <xf numFmtId="0" fontId="11" fillId="0" borderId="20" xfId="0" applyFont="1" applyBorder="1" applyAlignment="1">
      <alignment wrapText="1"/>
    </xf>
    <xf numFmtId="0" fontId="11" fillId="0" borderId="16" xfId="0" applyFont="1" applyBorder="1" applyAlignment="1">
      <alignment/>
    </xf>
    <xf numFmtId="0" fontId="0" fillId="0" borderId="21" xfId="0" applyBorder="1" applyAlignment="1">
      <alignment wrapText="1"/>
    </xf>
    <xf numFmtId="0" fontId="11" fillId="0" borderId="22" xfId="0" applyFont="1" applyFill="1" applyBorder="1" applyAlignment="1">
      <alignment/>
    </xf>
    <xf numFmtId="0" fontId="11" fillId="0" borderId="23" xfId="0" applyFont="1" applyBorder="1" applyAlignment="1">
      <alignment/>
    </xf>
    <xf numFmtId="0" fontId="70" fillId="33" borderId="0" xfId="0" applyFont="1" applyFill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4" fillId="0" borderId="0" xfId="0" applyFont="1" applyAlignment="1">
      <alignment wrapText="1"/>
    </xf>
    <xf numFmtId="2" fontId="21" fillId="33" borderId="0" xfId="0" applyNumberFormat="1" applyFont="1" applyFill="1" applyAlignment="1">
      <alignment wrapText="1"/>
    </xf>
    <xf numFmtId="14" fontId="21" fillId="33" borderId="0" xfId="0" applyNumberFormat="1" applyFont="1" applyFill="1" applyAlignment="1">
      <alignment wrapText="1"/>
    </xf>
    <xf numFmtId="49" fontId="21" fillId="33" borderId="0" xfId="0" applyNumberFormat="1" applyFont="1" applyFill="1" applyAlignment="1">
      <alignment wrapText="1"/>
    </xf>
    <xf numFmtId="0" fontId="25" fillId="33" borderId="0" xfId="0" applyFont="1" applyFill="1" applyAlignment="1">
      <alignment wrapText="1"/>
    </xf>
    <xf numFmtId="2" fontId="20" fillId="0" borderId="0" xfId="0" applyNumberFormat="1" applyFont="1" applyAlignment="1">
      <alignment horizontal="right" wrapText="1"/>
    </xf>
    <xf numFmtId="2" fontId="20" fillId="0" borderId="0" xfId="0" applyNumberFormat="1" applyFont="1" applyAlignment="1">
      <alignment horizontal="right"/>
    </xf>
    <xf numFmtId="2" fontId="53" fillId="0" borderId="0" xfId="0" applyNumberFormat="1" applyFont="1" applyAlignment="1">
      <alignment horizontal="right" wrapText="1"/>
    </xf>
    <xf numFmtId="2" fontId="25" fillId="33" borderId="0" xfId="0" applyNumberFormat="1" applyFont="1" applyFill="1" applyAlignment="1">
      <alignment horizontal="right" wrapText="1"/>
    </xf>
    <xf numFmtId="2" fontId="53" fillId="0" borderId="0" xfId="0" applyNumberFormat="1" applyFont="1" applyAlignment="1">
      <alignment horizontal="right"/>
    </xf>
    <xf numFmtId="2" fontId="71" fillId="0" borderId="0" xfId="0" applyNumberFormat="1" applyFont="1" applyAlignment="1">
      <alignment horizontal="right" wrapText="1"/>
    </xf>
    <xf numFmtId="2" fontId="71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 wrapText="1"/>
    </xf>
    <xf numFmtId="2" fontId="26" fillId="0" borderId="0" xfId="0" applyNumberFormat="1" applyFont="1" applyAlignment="1">
      <alignment horizontal="right" wrapText="1"/>
    </xf>
    <xf numFmtId="2" fontId="19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2" fontId="67" fillId="0" borderId="0" xfId="0" applyNumberFormat="1" applyFont="1" applyAlignment="1">
      <alignment horizontal="right" wrapText="1"/>
    </xf>
    <xf numFmtId="2" fontId="27" fillId="33" borderId="0" xfId="0" applyNumberFormat="1" applyFont="1" applyFill="1" applyAlignment="1">
      <alignment horizontal="right" wrapText="1"/>
    </xf>
    <xf numFmtId="2" fontId="67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19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2" fontId="29" fillId="0" borderId="0" xfId="0" applyNumberFormat="1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left" wrapText="1"/>
    </xf>
    <xf numFmtId="164" fontId="5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0" fillId="0" borderId="22" xfId="0" applyBorder="1" applyAlignment="1">
      <alignment wrapText="1"/>
    </xf>
    <xf numFmtId="0" fontId="11" fillId="0" borderId="23" xfId="0" applyFont="1" applyBorder="1" applyAlignment="1">
      <alignment wrapText="1"/>
    </xf>
    <xf numFmtId="2" fontId="11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14" fontId="11" fillId="34" borderId="0" xfId="0" applyNumberFormat="1" applyFont="1" applyFill="1" applyAlignment="1">
      <alignment/>
    </xf>
    <xf numFmtId="49" fontId="11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2" fontId="20" fillId="34" borderId="0" xfId="0" applyNumberFormat="1" applyFont="1" applyFill="1" applyAlignment="1">
      <alignment/>
    </xf>
    <xf numFmtId="49" fontId="21" fillId="33" borderId="0" xfId="0" applyNumberFormat="1" applyFont="1" applyFill="1" applyAlignment="1">
      <alignment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/>
    </xf>
    <xf numFmtId="0" fontId="0" fillId="0" borderId="18" xfId="0" applyBorder="1" applyAlignment="1">
      <alignment horizontal="center"/>
    </xf>
    <xf numFmtId="0" fontId="64" fillId="0" borderId="19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0" fontId="64" fillId="0" borderId="18" xfId="0" applyFont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11" fillId="0" borderId="0" xfId="0" applyNumberFormat="1" applyFont="1" applyBorder="1" applyAlignment="1">
      <alignment wrapText="1"/>
    </xf>
    <xf numFmtId="2" fontId="20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2" fontId="21" fillId="33" borderId="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21" fillId="33" borderId="0" xfId="0" applyNumberFormat="1" applyFont="1" applyFill="1" applyAlignment="1">
      <alignment/>
    </xf>
    <xf numFmtId="2" fontId="21" fillId="33" borderId="0" xfId="0" applyNumberFormat="1" applyFont="1" applyFill="1" applyAlignment="1">
      <alignment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 applyBorder="1" applyAlignment="1">
      <alignment wrapText="1"/>
    </xf>
    <xf numFmtId="164" fontId="11" fillId="34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 wrapText="1"/>
    </xf>
    <xf numFmtId="14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wrapText="1"/>
    </xf>
    <xf numFmtId="2" fontId="20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 horizontal="center" wrapText="1"/>
    </xf>
    <xf numFmtId="164" fontId="11" fillId="0" borderId="0" xfId="0" applyNumberFormat="1" applyFont="1" applyFill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164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34" borderId="0" xfId="0" applyNumberFormat="1" applyFont="1" applyFill="1" applyBorder="1" applyAlignment="1">
      <alignment/>
    </xf>
    <xf numFmtId="49" fontId="11" fillId="0" borderId="18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14" fontId="64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6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2" fontId="70" fillId="33" borderId="0" xfId="0" applyNumberFormat="1" applyFont="1" applyFill="1" applyAlignment="1">
      <alignment/>
    </xf>
    <xf numFmtId="14" fontId="0" fillId="0" borderId="0" xfId="0" applyNumberFormat="1" applyFont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22" xfId="0" applyFont="1" applyBorder="1" applyAlignment="1">
      <alignment/>
    </xf>
    <xf numFmtId="0" fontId="64" fillId="0" borderId="22" xfId="0" applyFont="1" applyBorder="1" applyAlignment="1">
      <alignment/>
    </xf>
    <xf numFmtId="0" fontId="64" fillId="0" borderId="22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2" xfId="0" applyFont="1" applyBorder="1" applyAlignment="1">
      <alignment wrapText="1"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2" fontId="70" fillId="33" borderId="0" xfId="0" applyNumberFormat="1" applyFont="1" applyFill="1" applyAlignment="1">
      <alignment wrapText="1"/>
    </xf>
    <xf numFmtId="0" fontId="0" fillId="0" borderId="18" xfId="0" applyNumberFormat="1" applyFont="1" applyBorder="1" applyAlignment="1">
      <alignment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2" fontId="53" fillId="0" borderId="0" xfId="0" applyNumberFormat="1" applyFont="1" applyFill="1" applyAlignment="1">
      <alignment wrapText="1"/>
    </xf>
    <xf numFmtId="0" fontId="53" fillId="0" borderId="0" xfId="0" applyFont="1" applyFill="1" applyAlignment="1">
      <alignment wrapText="1"/>
    </xf>
    <xf numFmtId="2" fontId="70" fillId="0" borderId="0" xfId="0" applyNumberFormat="1" applyFont="1" applyFill="1" applyAlignment="1">
      <alignment/>
    </xf>
    <xf numFmtId="2" fontId="5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2" fontId="64" fillId="0" borderId="0" xfId="0" applyNumberFormat="1" applyFont="1" applyFill="1" applyAlignment="1">
      <alignment wrapText="1"/>
    </xf>
    <xf numFmtId="0" fontId="70" fillId="33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14" fontId="0" fillId="0" borderId="0" xfId="0" applyNumberFormat="1" applyFont="1" applyAlignment="1">
      <alignment/>
    </xf>
    <xf numFmtId="0" fontId="0" fillId="0" borderId="18" xfId="0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wrapText="1"/>
    </xf>
    <xf numFmtId="0" fontId="11" fillId="0" borderId="18" xfId="0" applyFont="1" applyBorder="1" applyAlignment="1">
      <alignment horizontal="center" vertical="center"/>
    </xf>
    <xf numFmtId="2" fontId="25" fillId="33" borderId="0" xfId="0" applyNumberFormat="1" applyFont="1" applyFill="1" applyAlignment="1">
      <alignment/>
    </xf>
    <xf numFmtId="14" fontId="21" fillId="33" borderId="0" xfId="0" applyNumberFormat="1" applyFont="1" applyFill="1" applyAlignment="1">
      <alignment/>
    </xf>
    <xf numFmtId="164" fontId="21" fillId="33" borderId="0" xfId="0" applyNumberFormat="1" applyFont="1" applyFill="1" applyAlignment="1">
      <alignment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/>
    </xf>
    <xf numFmtId="2" fontId="20" fillId="0" borderId="0" xfId="0" applyNumberFormat="1" applyFont="1" applyFill="1" applyAlignment="1">
      <alignment wrapText="1"/>
    </xf>
    <xf numFmtId="14" fontId="11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0" fillId="0" borderId="18" xfId="0" applyBorder="1" applyAlignment="1">
      <alignment horizontal="center"/>
    </xf>
    <xf numFmtId="0" fontId="53" fillId="0" borderId="25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4" fillId="0" borderId="26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67" fillId="0" borderId="25" xfId="0" applyFont="1" applyBorder="1" applyAlignment="1">
      <alignment horizontal="center" wrapText="1"/>
    </xf>
    <xf numFmtId="0" fontId="67" fillId="0" borderId="16" xfId="0" applyFont="1" applyBorder="1" applyAlignment="1">
      <alignment horizontal="center" wrapText="1"/>
    </xf>
    <xf numFmtId="2" fontId="29" fillId="0" borderId="27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2" fontId="28" fillId="0" borderId="27" xfId="0" applyNumberFormat="1" applyFont="1" applyFill="1" applyBorder="1" applyAlignment="1">
      <alignment horizontal="right" vertical="center" wrapText="1"/>
    </xf>
    <xf numFmtId="2" fontId="28" fillId="0" borderId="12" xfId="0" applyNumberFormat="1" applyFont="1" applyFill="1" applyBorder="1" applyAlignment="1">
      <alignment horizontal="right" vertical="center" wrapText="1"/>
    </xf>
    <xf numFmtId="0" fontId="72" fillId="0" borderId="21" xfId="0" applyFont="1" applyBorder="1" applyAlignment="1">
      <alignment horizontal="center" wrapText="1"/>
    </xf>
    <xf numFmtId="0" fontId="72" fillId="0" borderId="23" xfId="0" applyFont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1">
      <selection activeCell="I62" sqref="I62"/>
    </sheetView>
  </sheetViews>
  <sheetFormatPr defaultColWidth="9.140625" defaultRowHeight="15"/>
  <cols>
    <col min="1" max="1" width="6.57421875" style="27" bestFit="1" customWidth="1"/>
    <col min="2" max="2" width="9.140625" style="28" customWidth="1"/>
    <col min="3" max="3" width="61.00390625" style="0" customWidth="1"/>
    <col min="4" max="4" width="30.140625" style="0" customWidth="1"/>
    <col min="5" max="5" width="17.57421875" style="0" customWidth="1"/>
    <col min="6" max="6" width="11.28125" style="0" customWidth="1"/>
    <col min="7" max="7" width="10.140625" style="0" hidden="1" customWidth="1"/>
    <col min="8" max="8" width="6.00390625" style="20" customWidth="1"/>
    <col min="9" max="9" width="10.140625" style="28" customWidth="1"/>
    <col min="10" max="10" width="10.140625" style="22" customWidth="1"/>
    <col min="12" max="12" width="14.57421875" style="48" customWidth="1"/>
    <col min="17" max="17" width="10.140625" style="48" customWidth="1"/>
    <col min="18" max="18" width="9.140625" style="270" customWidth="1"/>
  </cols>
  <sheetData>
    <row r="1" spans="1:18" s="8" customFormat="1" ht="11.25">
      <c r="A1" s="3"/>
      <c r="B1" s="121"/>
      <c r="D1" s="6"/>
      <c r="E1" s="6"/>
      <c r="F1" s="1"/>
      <c r="G1" s="7"/>
      <c r="H1" s="2"/>
      <c r="I1" s="7"/>
      <c r="J1" s="3"/>
      <c r="K1" s="1"/>
      <c r="L1" s="7"/>
      <c r="M1" s="2"/>
      <c r="N1" s="2"/>
      <c r="O1" s="2"/>
      <c r="P1" s="4"/>
      <c r="Q1" s="5"/>
      <c r="R1" s="1"/>
    </row>
    <row r="2" spans="1:18" s="8" customFormat="1" ht="13.5" thickBot="1">
      <c r="A2" s="155" t="s">
        <v>249</v>
      </c>
      <c r="B2" s="121"/>
      <c r="C2" s="149"/>
      <c r="D2" s="6"/>
      <c r="E2" s="6"/>
      <c r="F2" s="1"/>
      <c r="G2" s="7"/>
      <c r="H2" s="2"/>
      <c r="I2" s="7"/>
      <c r="J2" s="2"/>
      <c r="K2" s="143"/>
      <c r="L2" s="3"/>
      <c r="M2" s="2"/>
      <c r="N2" s="2"/>
      <c r="O2" s="2"/>
      <c r="P2" s="4"/>
      <c r="Q2" s="3"/>
      <c r="R2" s="1"/>
    </row>
    <row r="3" spans="1:21" ht="15" customHeight="1">
      <c r="A3" s="310" t="s">
        <v>1</v>
      </c>
      <c r="B3" s="300" t="s">
        <v>6</v>
      </c>
      <c r="C3" s="298" t="s">
        <v>2</v>
      </c>
      <c r="D3" s="300" t="s">
        <v>3</v>
      </c>
      <c r="E3" s="302" t="s">
        <v>15</v>
      </c>
      <c r="F3" s="300" t="s">
        <v>4</v>
      </c>
      <c r="G3" s="300" t="s">
        <v>5</v>
      </c>
      <c r="H3" s="308" t="s">
        <v>75</v>
      </c>
      <c r="I3" s="306" t="s">
        <v>77</v>
      </c>
      <c r="J3" s="304" t="s">
        <v>74</v>
      </c>
      <c r="K3" s="306" t="s">
        <v>76</v>
      </c>
      <c r="L3" s="306" t="s">
        <v>79</v>
      </c>
      <c r="M3" s="312" t="s">
        <v>8</v>
      </c>
      <c r="N3" s="312"/>
      <c r="O3" s="312"/>
      <c r="P3" s="312"/>
      <c r="Q3" s="313"/>
      <c r="R3" s="294" t="s">
        <v>9</v>
      </c>
      <c r="S3" s="295"/>
      <c r="T3" s="292" t="s">
        <v>215</v>
      </c>
      <c r="U3" s="291"/>
    </row>
    <row r="4" spans="1:21" ht="27.75" customHeight="1" thickBot="1">
      <c r="A4" s="311"/>
      <c r="B4" s="301"/>
      <c r="C4" s="299"/>
      <c r="D4" s="301"/>
      <c r="E4" s="303"/>
      <c r="F4" s="301"/>
      <c r="G4" s="301"/>
      <c r="H4" s="309"/>
      <c r="I4" s="307"/>
      <c r="J4" s="305"/>
      <c r="K4" s="307"/>
      <c r="L4" s="307"/>
      <c r="M4" s="9">
        <v>1</v>
      </c>
      <c r="N4" s="9">
        <v>2</v>
      </c>
      <c r="O4" s="9">
        <v>3</v>
      </c>
      <c r="P4" s="10" t="s">
        <v>10</v>
      </c>
      <c r="Q4" s="32" t="s">
        <v>79</v>
      </c>
      <c r="R4" s="296"/>
      <c r="S4" s="297"/>
      <c r="T4" s="293"/>
      <c r="U4" s="291"/>
    </row>
    <row r="5" spans="3:19" ht="15">
      <c r="C5" s="11" t="s">
        <v>11</v>
      </c>
      <c r="D5" s="11" t="s">
        <v>12</v>
      </c>
      <c r="E5" s="11"/>
      <c r="F5" s="11"/>
      <c r="K5" s="22"/>
      <c r="M5" s="22"/>
      <c r="N5" s="22"/>
      <c r="O5" s="22"/>
      <c r="P5" s="22"/>
      <c r="R5" s="287"/>
      <c r="S5" s="288"/>
    </row>
    <row r="6" spans="1:20" s="225" customFormat="1" ht="16.5" customHeight="1">
      <c r="A6" s="26">
        <v>48</v>
      </c>
      <c r="B6" s="29" t="s">
        <v>18</v>
      </c>
      <c r="C6" s="272" t="s">
        <v>233</v>
      </c>
      <c r="D6" s="225" t="s">
        <v>14</v>
      </c>
      <c r="E6" s="225" t="s">
        <v>16</v>
      </c>
      <c r="F6" s="225" t="s">
        <v>13</v>
      </c>
      <c r="G6" s="273">
        <v>29786</v>
      </c>
      <c r="H6" s="227" t="s">
        <v>123</v>
      </c>
      <c r="I6" s="29" t="s">
        <v>18</v>
      </c>
      <c r="J6" s="154">
        <v>47</v>
      </c>
      <c r="K6" s="26">
        <v>48</v>
      </c>
      <c r="L6" s="238">
        <v>1.0512</v>
      </c>
      <c r="M6" s="154">
        <v>52.5</v>
      </c>
      <c r="N6" s="154">
        <v>57.5</v>
      </c>
      <c r="O6" s="271" t="s">
        <v>207</v>
      </c>
      <c r="P6" s="154">
        <v>57.5</v>
      </c>
      <c r="Q6" s="238">
        <v>1.0494</v>
      </c>
      <c r="R6" s="269"/>
      <c r="S6" s="236"/>
      <c r="T6" s="244">
        <v>1</v>
      </c>
    </row>
    <row r="7" spans="1:20" s="13" customFormat="1" ht="16.5" customHeight="1">
      <c r="A7" s="42"/>
      <c r="B7" s="41"/>
      <c r="C7" s="47"/>
      <c r="D7" s="39"/>
      <c r="E7" s="39"/>
      <c r="F7" s="39"/>
      <c r="G7" s="43"/>
      <c r="H7" s="40"/>
      <c r="I7" s="41"/>
      <c r="J7" s="34"/>
      <c r="K7" s="42"/>
      <c r="L7" s="50"/>
      <c r="M7" s="23"/>
      <c r="N7" s="23"/>
      <c r="O7" s="23"/>
      <c r="P7" s="22"/>
      <c r="Q7" s="50"/>
      <c r="R7" s="267"/>
      <c r="S7" s="162"/>
      <c r="T7" s="58"/>
    </row>
    <row r="8" spans="1:20" s="225" customFormat="1" ht="16.5" customHeight="1">
      <c r="A8" s="26">
        <v>56</v>
      </c>
      <c r="B8" s="29" t="s">
        <v>18</v>
      </c>
      <c r="C8" s="272" t="s">
        <v>225</v>
      </c>
      <c r="D8" s="225" t="s">
        <v>14</v>
      </c>
      <c r="E8" s="225" t="s">
        <v>16</v>
      </c>
      <c r="F8" s="225" t="s">
        <v>13</v>
      </c>
      <c r="G8" s="273">
        <v>33509</v>
      </c>
      <c r="H8" s="227" t="s">
        <v>114</v>
      </c>
      <c r="I8" s="29" t="s">
        <v>18</v>
      </c>
      <c r="J8" s="153">
        <v>55.8</v>
      </c>
      <c r="K8" s="26">
        <v>56</v>
      </c>
      <c r="L8" s="238">
        <v>0.914</v>
      </c>
      <c r="M8" s="154">
        <v>52.5</v>
      </c>
      <c r="N8" s="154">
        <v>57.5</v>
      </c>
      <c r="O8" s="228">
        <v>65</v>
      </c>
      <c r="P8" s="154">
        <v>57.5</v>
      </c>
      <c r="Q8" s="242">
        <v>0.911</v>
      </c>
      <c r="R8" s="269"/>
      <c r="S8" s="236"/>
      <c r="T8" s="244">
        <v>1</v>
      </c>
    </row>
    <row r="9" spans="1:19" s="13" customFormat="1" ht="16.5" customHeight="1">
      <c r="A9" s="26"/>
      <c r="B9" s="29"/>
      <c r="G9" s="15"/>
      <c r="H9" s="25"/>
      <c r="I9" s="29"/>
      <c r="J9" s="23"/>
      <c r="K9" s="26"/>
      <c r="L9" s="50"/>
      <c r="M9" s="23"/>
      <c r="N9" s="23"/>
      <c r="O9" s="23"/>
      <c r="P9" s="22"/>
      <c r="Q9" s="50"/>
      <c r="R9" s="267"/>
      <c r="S9" s="162"/>
    </row>
    <row r="10" spans="1:20" s="76" customFormat="1" ht="17.25" customHeight="1">
      <c r="A10" s="81">
        <v>67.5</v>
      </c>
      <c r="B10" s="80" t="s">
        <v>18</v>
      </c>
      <c r="C10" s="76" t="s">
        <v>246</v>
      </c>
      <c r="D10" s="76" t="s">
        <v>14</v>
      </c>
      <c r="E10" s="76" t="s">
        <v>16</v>
      </c>
      <c r="F10" s="76" t="s">
        <v>13</v>
      </c>
      <c r="G10" s="78">
        <v>30415</v>
      </c>
      <c r="H10" s="79" t="s">
        <v>116</v>
      </c>
      <c r="I10" s="80" t="s">
        <v>18</v>
      </c>
      <c r="J10" s="75">
        <v>64.9</v>
      </c>
      <c r="K10" s="81">
        <v>67.5</v>
      </c>
      <c r="L10" s="198">
        <v>0.8052</v>
      </c>
      <c r="M10" s="75">
        <v>50</v>
      </c>
      <c r="N10" s="124">
        <v>60</v>
      </c>
      <c r="O10" s="124">
        <v>60</v>
      </c>
      <c r="P10" s="82">
        <v>50</v>
      </c>
      <c r="Q10" s="198">
        <v>0.8052</v>
      </c>
      <c r="R10" s="274"/>
      <c r="S10" s="92"/>
      <c r="T10" s="76">
        <v>1</v>
      </c>
    </row>
    <row r="11" spans="1:19" s="13" customFormat="1" ht="15">
      <c r="A11" s="26"/>
      <c r="B11" s="29"/>
      <c r="H11" s="25"/>
      <c r="I11" s="29"/>
      <c r="J11" s="23"/>
      <c r="K11" s="26"/>
      <c r="L11" s="50"/>
      <c r="M11" s="23"/>
      <c r="N11" s="23"/>
      <c r="O11" s="23"/>
      <c r="P11" s="22"/>
      <c r="Q11" s="50"/>
      <c r="R11" s="267"/>
      <c r="S11" s="162"/>
    </row>
    <row r="12" spans="1:19" s="13" customFormat="1" ht="14.25" customHeight="1">
      <c r="A12" s="26"/>
      <c r="B12" s="29"/>
      <c r="C12" s="14" t="s">
        <v>11</v>
      </c>
      <c r="D12" s="14" t="s">
        <v>17</v>
      </c>
      <c r="H12" s="25"/>
      <c r="I12" s="29"/>
      <c r="J12" s="23"/>
      <c r="K12" s="26"/>
      <c r="L12" s="50"/>
      <c r="M12" s="23"/>
      <c r="N12" s="23"/>
      <c r="O12" s="23"/>
      <c r="P12" s="22"/>
      <c r="Q12" s="50"/>
      <c r="R12" s="267"/>
      <c r="S12" s="162"/>
    </row>
    <row r="13" spans="1:20" s="77" customFormat="1" ht="15.75" customHeight="1">
      <c r="A13" s="86">
        <v>67.5</v>
      </c>
      <c r="B13" s="80" t="s">
        <v>19</v>
      </c>
      <c r="C13" s="76" t="s">
        <v>48</v>
      </c>
      <c r="D13" s="77" t="s">
        <v>14</v>
      </c>
      <c r="E13" s="77" t="s">
        <v>49</v>
      </c>
      <c r="F13" s="76" t="s">
        <v>13</v>
      </c>
      <c r="G13" s="79" t="s">
        <v>100</v>
      </c>
      <c r="H13" s="79" t="s">
        <v>98</v>
      </c>
      <c r="I13" s="80" t="s">
        <v>19</v>
      </c>
      <c r="J13" s="82">
        <v>65.7</v>
      </c>
      <c r="K13" s="86">
        <v>67.5</v>
      </c>
      <c r="L13" s="197">
        <v>0.7439</v>
      </c>
      <c r="M13" s="82">
        <v>85</v>
      </c>
      <c r="N13" s="82">
        <v>90</v>
      </c>
      <c r="O13" s="195">
        <v>100</v>
      </c>
      <c r="P13" s="82">
        <v>90</v>
      </c>
      <c r="Q13" s="197">
        <v>0.7439</v>
      </c>
      <c r="R13" s="274">
        <f>P13*Q13</f>
        <v>66.951</v>
      </c>
      <c r="S13" s="94"/>
      <c r="T13" s="77">
        <v>1</v>
      </c>
    </row>
    <row r="14" spans="1:19" s="33" customFormat="1" ht="15.75" customHeight="1">
      <c r="A14" s="35"/>
      <c r="B14" s="41"/>
      <c r="C14" s="39"/>
      <c r="F14" s="39"/>
      <c r="G14" s="40"/>
      <c r="H14" s="40"/>
      <c r="I14" s="41"/>
      <c r="J14" s="34"/>
      <c r="K14" s="35"/>
      <c r="L14" s="49"/>
      <c r="M14" s="34"/>
      <c r="N14" s="34"/>
      <c r="O14" s="34"/>
      <c r="P14" s="34"/>
      <c r="Q14" s="49"/>
      <c r="R14" s="268"/>
      <c r="S14" s="175"/>
    </row>
    <row r="15" spans="1:20" s="76" customFormat="1" ht="15" customHeight="1">
      <c r="A15" s="86">
        <v>67.5</v>
      </c>
      <c r="B15" s="80" t="s">
        <v>18</v>
      </c>
      <c r="C15" s="76" t="s">
        <v>82</v>
      </c>
      <c r="D15" s="77" t="s">
        <v>14</v>
      </c>
      <c r="E15" s="76" t="s">
        <v>16</v>
      </c>
      <c r="F15" s="76" t="s">
        <v>13</v>
      </c>
      <c r="G15" s="79" t="s">
        <v>83</v>
      </c>
      <c r="H15" s="79" t="s">
        <v>84</v>
      </c>
      <c r="I15" s="80" t="s">
        <v>18</v>
      </c>
      <c r="J15" s="75">
        <v>67.5</v>
      </c>
      <c r="K15" s="86">
        <v>67.5</v>
      </c>
      <c r="L15" s="198">
        <v>0.7258</v>
      </c>
      <c r="M15" s="124">
        <v>105</v>
      </c>
      <c r="N15" s="75">
        <v>105</v>
      </c>
      <c r="O15" s="75">
        <v>110</v>
      </c>
      <c r="P15" s="82">
        <f>O15</f>
        <v>110</v>
      </c>
      <c r="Q15" s="198">
        <v>0.7258</v>
      </c>
      <c r="R15" s="274">
        <f>P15*Q15</f>
        <v>79.838</v>
      </c>
      <c r="S15" s="92"/>
      <c r="T15" s="76">
        <v>1</v>
      </c>
    </row>
    <row r="16" spans="13:19" ht="15">
      <c r="M16" s="22"/>
      <c r="N16" s="22"/>
      <c r="O16" s="22"/>
      <c r="P16" s="22"/>
      <c r="R16" s="267"/>
      <c r="S16" s="90"/>
    </row>
    <row r="17" spans="1:20" s="24" customFormat="1" ht="16.5" customHeight="1">
      <c r="A17" s="27">
        <v>75</v>
      </c>
      <c r="B17" s="29" t="s">
        <v>19</v>
      </c>
      <c r="C17" s="225" t="s">
        <v>240</v>
      </c>
      <c r="D17" s="24" t="s">
        <v>14</v>
      </c>
      <c r="E17" s="225" t="s">
        <v>16</v>
      </c>
      <c r="F17" s="225" t="s">
        <v>13</v>
      </c>
      <c r="G17" s="227" t="s">
        <v>120</v>
      </c>
      <c r="H17" s="227" t="s">
        <v>98</v>
      </c>
      <c r="I17" s="29" t="s">
        <v>19</v>
      </c>
      <c r="J17" s="153">
        <v>71.6</v>
      </c>
      <c r="K17" s="27">
        <v>75</v>
      </c>
      <c r="L17" s="238">
        <v>0.6898</v>
      </c>
      <c r="M17" s="154">
        <v>70</v>
      </c>
      <c r="N17" s="154">
        <v>82.5</v>
      </c>
      <c r="O17" s="228">
        <v>95</v>
      </c>
      <c r="P17" s="154">
        <v>82.5</v>
      </c>
      <c r="Q17" s="238">
        <v>0.6898</v>
      </c>
      <c r="R17" s="269">
        <f>P17*Q17</f>
        <v>56.9085</v>
      </c>
      <c r="S17" s="231"/>
      <c r="T17" s="24">
        <v>1</v>
      </c>
    </row>
    <row r="18" spans="1:20" s="225" customFormat="1" ht="14.25" customHeight="1">
      <c r="A18" s="27">
        <v>75</v>
      </c>
      <c r="B18" s="29" t="s">
        <v>19</v>
      </c>
      <c r="C18" s="225" t="s">
        <v>245</v>
      </c>
      <c r="D18" s="24" t="s">
        <v>14</v>
      </c>
      <c r="E18" s="24" t="s">
        <v>16</v>
      </c>
      <c r="F18" s="225" t="s">
        <v>13</v>
      </c>
      <c r="G18" s="266">
        <v>35906</v>
      </c>
      <c r="H18" s="224" t="s">
        <v>98</v>
      </c>
      <c r="I18" s="29" t="s">
        <v>19</v>
      </c>
      <c r="J18" s="153">
        <v>74</v>
      </c>
      <c r="K18" s="27">
        <v>75</v>
      </c>
      <c r="L18" s="242">
        <v>0.6716</v>
      </c>
      <c r="M18" s="153">
        <v>70</v>
      </c>
      <c r="N18" s="153">
        <v>82.5</v>
      </c>
      <c r="O18" s="240">
        <v>90</v>
      </c>
      <c r="P18" s="154">
        <v>82.5</v>
      </c>
      <c r="Q18" s="242">
        <v>0.6716</v>
      </c>
      <c r="R18" s="269">
        <f>P18*Q18</f>
        <v>55.407</v>
      </c>
      <c r="S18" s="236"/>
      <c r="T18" s="225">
        <v>2</v>
      </c>
    </row>
    <row r="19" spans="1:19" s="39" customFormat="1" ht="14.25" customHeight="1">
      <c r="A19" s="35"/>
      <c r="B19" s="41"/>
      <c r="D19" s="33"/>
      <c r="E19" s="33"/>
      <c r="G19" s="36"/>
      <c r="H19" s="38"/>
      <c r="I19" s="41"/>
      <c r="J19" s="44"/>
      <c r="K19" s="35"/>
      <c r="L19" s="51"/>
      <c r="M19" s="44"/>
      <c r="N19" s="44"/>
      <c r="O19" s="44"/>
      <c r="P19" s="34"/>
      <c r="Q19" s="51"/>
      <c r="R19" s="268"/>
      <c r="S19" s="177"/>
    </row>
    <row r="20" spans="1:20" s="76" customFormat="1" ht="17.25" customHeight="1">
      <c r="A20" s="86">
        <v>75</v>
      </c>
      <c r="B20" s="80" t="s">
        <v>22</v>
      </c>
      <c r="C20" s="77" t="s">
        <v>232</v>
      </c>
      <c r="D20" s="77" t="s">
        <v>59</v>
      </c>
      <c r="E20" s="77" t="s">
        <v>60</v>
      </c>
      <c r="F20" s="77" t="s">
        <v>13</v>
      </c>
      <c r="G20" s="83">
        <v>33765</v>
      </c>
      <c r="H20" s="84" t="s">
        <v>80</v>
      </c>
      <c r="I20" s="80" t="s">
        <v>22</v>
      </c>
      <c r="J20" s="75">
        <v>73.5</v>
      </c>
      <c r="K20" s="86">
        <v>75</v>
      </c>
      <c r="L20" s="198">
        <v>0.6752</v>
      </c>
      <c r="M20" s="75">
        <v>120</v>
      </c>
      <c r="N20" s="75">
        <v>130</v>
      </c>
      <c r="O20" s="82">
        <v>137.5</v>
      </c>
      <c r="P20" s="82">
        <v>137.5</v>
      </c>
      <c r="Q20" s="198">
        <v>0.6752</v>
      </c>
      <c r="R20" s="274">
        <f>P20*Q20</f>
        <v>92.84</v>
      </c>
      <c r="S20" s="92"/>
      <c r="T20" s="76">
        <v>1</v>
      </c>
    </row>
    <row r="21" spans="1:20" s="76" customFormat="1" ht="15" customHeight="1">
      <c r="A21" s="86">
        <v>75</v>
      </c>
      <c r="B21" s="80" t="s">
        <v>22</v>
      </c>
      <c r="C21" s="76" t="s">
        <v>66</v>
      </c>
      <c r="D21" s="77" t="s">
        <v>14</v>
      </c>
      <c r="E21" s="77" t="s">
        <v>16</v>
      </c>
      <c r="F21" s="76" t="s">
        <v>13</v>
      </c>
      <c r="G21" s="83">
        <v>34871</v>
      </c>
      <c r="H21" s="84" t="s">
        <v>127</v>
      </c>
      <c r="I21" s="80" t="s">
        <v>22</v>
      </c>
      <c r="J21" s="75">
        <v>72.2</v>
      </c>
      <c r="K21" s="86">
        <v>75</v>
      </c>
      <c r="L21" s="197">
        <v>0.6851</v>
      </c>
      <c r="M21" s="75">
        <v>120</v>
      </c>
      <c r="N21" s="75">
        <v>125</v>
      </c>
      <c r="O21" s="75">
        <v>127.5</v>
      </c>
      <c r="P21" s="82">
        <f>O21</f>
        <v>127.5</v>
      </c>
      <c r="Q21" s="197">
        <v>0.6851</v>
      </c>
      <c r="R21" s="274">
        <f>P21*Q21</f>
        <v>87.35025</v>
      </c>
      <c r="S21" s="92"/>
      <c r="T21" s="76">
        <v>2</v>
      </c>
    </row>
    <row r="22" spans="1:19" s="13" customFormat="1" ht="15" customHeight="1">
      <c r="A22" s="27"/>
      <c r="B22" s="28"/>
      <c r="C22"/>
      <c r="D22"/>
      <c r="E22"/>
      <c r="F22"/>
      <c r="G22"/>
      <c r="H22" s="20"/>
      <c r="I22" s="28"/>
      <c r="J22" s="22"/>
      <c r="K22" s="27"/>
      <c r="L22" s="48"/>
      <c r="M22" s="23"/>
      <c r="N22" s="23"/>
      <c r="O22" s="23"/>
      <c r="P22" s="22">
        <f>O22</f>
        <v>0</v>
      </c>
      <c r="Q22" s="50"/>
      <c r="R22" s="267">
        <f>P22*Q22</f>
        <v>0</v>
      </c>
      <c r="S22" s="162"/>
    </row>
    <row r="23" spans="1:20" s="77" customFormat="1" ht="15" customHeight="1">
      <c r="A23" s="280">
        <v>75</v>
      </c>
      <c r="B23" s="283" t="s">
        <v>18</v>
      </c>
      <c r="C23" s="87" t="s">
        <v>242</v>
      </c>
      <c r="D23" s="76" t="s">
        <v>14</v>
      </c>
      <c r="E23" s="76" t="s">
        <v>16</v>
      </c>
      <c r="F23" s="76" t="s">
        <v>13</v>
      </c>
      <c r="G23" s="78">
        <v>33538</v>
      </c>
      <c r="H23" s="79" t="s">
        <v>114</v>
      </c>
      <c r="I23" s="80" t="s">
        <v>18</v>
      </c>
      <c r="J23" s="75">
        <v>75</v>
      </c>
      <c r="K23" s="81">
        <v>82.5</v>
      </c>
      <c r="L23" s="198">
        <v>0.6645</v>
      </c>
      <c r="M23" s="195">
        <v>115</v>
      </c>
      <c r="N23" s="82">
        <v>120</v>
      </c>
      <c r="O23" s="195">
        <v>137.5</v>
      </c>
      <c r="P23" s="82">
        <v>120</v>
      </c>
      <c r="Q23" s="198">
        <v>0.6645</v>
      </c>
      <c r="R23" s="274">
        <f>P23*Q23</f>
        <v>79.74</v>
      </c>
      <c r="S23" s="94"/>
      <c r="T23" s="77">
        <v>1</v>
      </c>
    </row>
    <row r="24" spans="1:20" s="76" customFormat="1" ht="14.25" customHeight="1">
      <c r="A24" s="81">
        <v>75</v>
      </c>
      <c r="B24" s="80" t="s">
        <v>18</v>
      </c>
      <c r="C24" s="76" t="s">
        <v>21</v>
      </c>
      <c r="D24" s="76" t="s">
        <v>14</v>
      </c>
      <c r="E24" s="76" t="s">
        <v>122</v>
      </c>
      <c r="F24" s="76" t="s">
        <v>13</v>
      </c>
      <c r="G24" s="78">
        <v>29706</v>
      </c>
      <c r="H24" s="79" t="s">
        <v>123</v>
      </c>
      <c r="I24" s="80" t="s">
        <v>18</v>
      </c>
      <c r="J24" s="75">
        <v>75</v>
      </c>
      <c r="K24" s="81">
        <v>75</v>
      </c>
      <c r="L24" s="198">
        <v>0.6645</v>
      </c>
      <c r="M24" s="75">
        <v>110</v>
      </c>
      <c r="N24" s="75">
        <v>115</v>
      </c>
      <c r="O24" s="124">
        <v>120</v>
      </c>
      <c r="P24" s="82">
        <v>115</v>
      </c>
      <c r="Q24" s="198">
        <v>0.6645</v>
      </c>
      <c r="R24" s="274">
        <f>P24*Q24</f>
        <v>76.4175</v>
      </c>
      <c r="S24" s="92"/>
      <c r="T24" s="76">
        <v>2</v>
      </c>
    </row>
    <row r="25" spans="1:19" s="39" customFormat="1" ht="14.25" customHeight="1">
      <c r="A25" s="42"/>
      <c r="B25" s="41"/>
      <c r="G25" s="43"/>
      <c r="H25" s="40"/>
      <c r="I25" s="41"/>
      <c r="J25" s="44"/>
      <c r="K25" s="42"/>
      <c r="L25" s="51"/>
      <c r="M25" s="44"/>
      <c r="N25" s="44"/>
      <c r="O25" s="263"/>
      <c r="P25" s="34"/>
      <c r="Q25" s="51"/>
      <c r="R25" s="268"/>
      <c r="S25" s="177"/>
    </row>
    <row r="26" spans="1:20" s="77" customFormat="1" ht="15.75" customHeight="1">
      <c r="A26" s="81">
        <v>82.5</v>
      </c>
      <c r="B26" s="80" t="s">
        <v>19</v>
      </c>
      <c r="C26" s="76" t="s">
        <v>27</v>
      </c>
      <c r="D26" s="77" t="s">
        <v>14</v>
      </c>
      <c r="E26" s="77" t="s">
        <v>16</v>
      </c>
      <c r="F26" s="76" t="s">
        <v>13</v>
      </c>
      <c r="G26" s="83">
        <v>35240</v>
      </c>
      <c r="H26" s="84" t="s">
        <v>110</v>
      </c>
      <c r="I26" s="80" t="s">
        <v>19</v>
      </c>
      <c r="J26" s="82">
        <v>81</v>
      </c>
      <c r="K26" s="81">
        <v>82.5</v>
      </c>
      <c r="L26" s="197">
        <v>0.6273</v>
      </c>
      <c r="M26" s="195">
        <v>120</v>
      </c>
      <c r="N26" s="82">
        <v>130</v>
      </c>
      <c r="O26" s="195">
        <v>140</v>
      </c>
      <c r="P26" s="82">
        <f>O26</f>
        <v>140</v>
      </c>
      <c r="Q26" s="197">
        <v>0.6273</v>
      </c>
      <c r="R26" s="274">
        <f>P26*Q26</f>
        <v>87.822</v>
      </c>
      <c r="S26" s="94"/>
      <c r="T26" s="77">
        <v>1</v>
      </c>
    </row>
    <row r="27" spans="1:19" s="13" customFormat="1" ht="14.25" customHeight="1">
      <c r="A27" s="27"/>
      <c r="B27" s="28"/>
      <c r="C27"/>
      <c r="D27"/>
      <c r="E27"/>
      <c r="F27"/>
      <c r="G27"/>
      <c r="H27" s="20"/>
      <c r="I27" s="28"/>
      <c r="J27" s="22"/>
      <c r="K27" s="27"/>
      <c r="L27" s="48"/>
      <c r="M27" s="23"/>
      <c r="N27" s="23"/>
      <c r="O27" s="23"/>
      <c r="P27" s="22"/>
      <c r="Q27" s="50"/>
      <c r="R27" s="267"/>
      <c r="S27" s="162"/>
    </row>
    <row r="28" spans="1:19" s="106" customFormat="1" ht="15" customHeight="1">
      <c r="A28" s="275">
        <v>82.5</v>
      </c>
      <c r="B28" s="127" t="s">
        <v>18</v>
      </c>
      <c r="C28" s="88" t="s">
        <v>56</v>
      </c>
      <c r="D28" s="106" t="s">
        <v>14</v>
      </c>
      <c r="E28" s="106" t="s">
        <v>141</v>
      </c>
      <c r="F28" s="88" t="s">
        <v>13</v>
      </c>
      <c r="G28" s="276">
        <v>28336</v>
      </c>
      <c r="H28" s="173" t="s">
        <v>142</v>
      </c>
      <c r="I28" s="127" t="s">
        <v>18</v>
      </c>
      <c r="J28" s="195">
        <v>80.4</v>
      </c>
      <c r="K28" s="275">
        <v>82.5</v>
      </c>
      <c r="L28" s="277">
        <v>0.6307</v>
      </c>
      <c r="M28" s="195">
        <v>127.5</v>
      </c>
      <c r="N28" s="195">
        <v>127.5</v>
      </c>
      <c r="O28" s="195">
        <v>127.5</v>
      </c>
      <c r="P28" s="195">
        <v>0</v>
      </c>
      <c r="Q28" s="277">
        <v>0.6307</v>
      </c>
      <c r="R28" s="278">
        <f>P28*Q28</f>
        <v>0</v>
      </c>
      <c r="S28" s="279"/>
    </row>
    <row r="29" spans="1:20" s="77" customFormat="1" ht="15" customHeight="1">
      <c r="A29" s="86">
        <v>82.5</v>
      </c>
      <c r="B29" s="80" t="s">
        <v>18</v>
      </c>
      <c r="C29" s="76" t="s">
        <v>89</v>
      </c>
      <c r="D29" s="77" t="s">
        <v>14</v>
      </c>
      <c r="E29" s="77" t="s">
        <v>16</v>
      </c>
      <c r="F29" s="76" t="s">
        <v>13</v>
      </c>
      <c r="G29" s="83">
        <v>32901</v>
      </c>
      <c r="H29" s="84">
        <v>25</v>
      </c>
      <c r="I29" s="80" t="s">
        <v>18</v>
      </c>
      <c r="J29" s="82">
        <v>82.5</v>
      </c>
      <c r="K29" s="86">
        <v>82.5</v>
      </c>
      <c r="L29" s="197">
        <v>0.6193</v>
      </c>
      <c r="M29" s="82">
        <v>140</v>
      </c>
      <c r="N29" s="195">
        <v>147.5</v>
      </c>
      <c r="O29" s="195">
        <v>147.5</v>
      </c>
      <c r="P29" s="82">
        <v>140</v>
      </c>
      <c r="Q29" s="197">
        <v>0.6193</v>
      </c>
      <c r="R29" s="274">
        <f>P29*Q29</f>
        <v>86.702</v>
      </c>
      <c r="S29" s="94"/>
      <c r="T29" s="77">
        <v>2</v>
      </c>
    </row>
    <row r="30" spans="1:19" s="106" customFormat="1" ht="15.75" customHeight="1">
      <c r="A30" s="275">
        <v>82.5</v>
      </c>
      <c r="B30" s="127" t="s">
        <v>18</v>
      </c>
      <c r="C30" s="88" t="s">
        <v>72</v>
      </c>
      <c r="D30" s="106" t="s">
        <v>14</v>
      </c>
      <c r="E30" s="106" t="s">
        <v>16</v>
      </c>
      <c r="F30" s="88" t="s">
        <v>13</v>
      </c>
      <c r="G30" s="126" t="s">
        <v>73</v>
      </c>
      <c r="H30" s="126" t="s">
        <v>105</v>
      </c>
      <c r="I30" s="127" t="s">
        <v>18</v>
      </c>
      <c r="J30" s="195">
        <v>80</v>
      </c>
      <c r="K30" s="275">
        <v>82.5</v>
      </c>
      <c r="L30" s="277">
        <v>0.6329</v>
      </c>
      <c r="M30" s="195">
        <v>135</v>
      </c>
      <c r="N30" s="195">
        <v>142.5</v>
      </c>
      <c r="O30" s="195">
        <v>147.5</v>
      </c>
      <c r="P30" s="195">
        <v>0</v>
      </c>
      <c r="Q30" s="277">
        <v>0.6329</v>
      </c>
      <c r="R30" s="278">
        <f>P30*Q30</f>
        <v>0</v>
      </c>
      <c r="S30" s="279"/>
    </row>
    <row r="31" spans="1:20" s="77" customFormat="1" ht="15">
      <c r="A31" s="86">
        <v>82.5</v>
      </c>
      <c r="B31" s="80" t="s">
        <v>18</v>
      </c>
      <c r="C31" s="76" t="s">
        <v>87</v>
      </c>
      <c r="D31" s="77" t="s">
        <v>14</v>
      </c>
      <c r="E31" s="77" t="s">
        <v>16</v>
      </c>
      <c r="F31" s="76" t="s">
        <v>13</v>
      </c>
      <c r="G31" s="79" t="s">
        <v>88</v>
      </c>
      <c r="H31" s="79" t="s">
        <v>85</v>
      </c>
      <c r="I31" s="80" t="s">
        <v>18</v>
      </c>
      <c r="J31" s="82">
        <v>81.8</v>
      </c>
      <c r="K31" s="86">
        <v>82.5</v>
      </c>
      <c r="L31" s="197">
        <v>0.623</v>
      </c>
      <c r="M31" s="82">
        <v>130</v>
      </c>
      <c r="N31" s="82">
        <v>140</v>
      </c>
      <c r="O31" s="195">
        <v>145</v>
      </c>
      <c r="P31" s="82">
        <v>140</v>
      </c>
      <c r="Q31" s="197">
        <v>0.623</v>
      </c>
      <c r="R31" s="274">
        <f>P31*Q31</f>
        <v>87.22</v>
      </c>
      <c r="S31" s="94"/>
      <c r="T31" s="77">
        <v>3</v>
      </c>
    </row>
    <row r="32" spans="1:20" s="77" customFormat="1" ht="15" customHeight="1">
      <c r="A32" s="86">
        <v>82.5</v>
      </c>
      <c r="B32" s="80" t="s">
        <v>18</v>
      </c>
      <c r="C32" s="76" t="s">
        <v>136</v>
      </c>
      <c r="D32" s="77" t="s">
        <v>14</v>
      </c>
      <c r="E32" s="77" t="s">
        <v>16</v>
      </c>
      <c r="F32" s="76" t="s">
        <v>13</v>
      </c>
      <c r="G32" s="79" t="s">
        <v>137</v>
      </c>
      <c r="H32" s="79" t="s">
        <v>108</v>
      </c>
      <c r="I32" s="80" t="s">
        <v>18</v>
      </c>
      <c r="J32" s="82">
        <v>82</v>
      </c>
      <c r="K32" s="86">
        <v>82.5</v>
      </c>
      <c r="L32" s="197">
        <v>0.6319</v>
      </c>
      <c r="M32" s="82">
        <v>145</v>
      </c>
      <c r="N32" s="195">
        <v>155</v>
      </c>
      <c r="O32" s="215" t="s">
        <v>207</v>
      </c>
      <c r="P32" s="82">
        <v>145</v>
      </c>
      <c r="Q32" s="197">
        <v>0.6219</v>
      </c>
      <c r="R32" s="274">
        <f>P32*Q32</f>
        <v>90.1755</v>
      </c>
      <c r="S32" s="94"/>
      <c r="T32" s="77">
        <v>1</v>
      </c>
    </row>
    <row r="33" spans="2:19" ht="15.75" customHeight="1">
      <c r="B33" s="29"/>
      <c r="C33" s="13"/>
      <c r="F33" s="13"/>
      <c r="G33" s="25"/>
      <c r="H33" s="25"/>
      <c r="I33" s="29"/>
      <c r="K33" s="27"/>
      <c r="M33" s="22"/>
      <c r="N33" s="22"/>
      <c r="O33" s="22"/>
      <c r="P33" s="22"/>
      <c r="R33" s="267"/>
      <c r="S33" s="90"/>
    </row>
    <row r="34" spans="1:20" s="77" customFormat="1" ht="13.5" customHeight="1">
      <c r="A34" s="86">
        <v>90</v>
      </c>
      <c r="B34" s="80" t="s">
        <v>18</v>
      </c>
      <c r="C34" s="76" t="s">
        <v>158</v>
      </c>
      <c r="D34" s="76" t="s">
        <v>14</v>
      </c>
      <c r="E34" s="77" t="s">
        <v>16</v>
      </c>
      <c r="F34" s="76" t="s">
        <v>13</v>
      </c>
      <c r="G34" s="83">
        <v>30415</v>
      </c>
      <c r="H34" s="84" t="s">
        <v>116</v>
      </c>
      <c r="I34" s="80" t="s">
        <v>18</v>
      </c>
      <c r="J34" s="82">
        <v>87.8</v>
      </c>
      <c r="K34" s="86">
        <v>90</v>
      </c>
      <c r="L34" s="197">
        <v>0.5943</v>
      </c>
      <c r="M34" s="82">
        <v>130</v>
      </c>
      <c r="N34" s="82">
        <v>135</v>
      </c>
      <c r="O34" s="82">
        <v>140</v>
      </c>
      <c r="P34" s="82">
        <f>O34</f>
        <v>140</v>
      </c>
      <c r="Q34" s="197">
        <v>0.5943</v>
      </c>
      <c r="R34" s="274">
        <f>P34*Q34</f>
        <v>83.20200000000001</v>
      </c>
      <c r="S34" s="94"/>
      <c r="T34" s="77">
        <v>3</v>
      </c>
    </row>
    <row r="35" spans="1:20" s="77" customFormat="1" ht="15" customHeight="1">
      <c r="A35" s="81">
        <v>90</v>
      </c>
      <c r="B35" s="80" t="s">
        <v>18</v>
      </c>
      <c r="C35" s="76" t="s">
        <v>135</v>
      </c>
      <c r="D35" s="76" t="s">
        <v>14</v>
      </c>
      <c r="E35" s="76" t="s">
        <v>16</v>
      </c>
      <c r="F35" s="76" t="s">
        <v>13</v>
      </c>
      <c r="G35" s="78">
        <v>33303</v>
      </c>
      <c r="H35" s="79" t="s">
        <v>114</v>
      </c>
      <c r="I35" s="80" t="s">
        <v>18</v>
      </c>
      <c r="J35" s="82">
        <v>88.6</v>
      </c>
      <c r="K35" s="81">
        <v>90</v>
      </c>
      <c r="L35" s="197">
        <v>0.591</v>
      </c>
      <c r="M35" s="82">
        <v>135</v>
      </c>
      <c r="N35" s="82">
        <v>140</v>
      </c>
      <c r="O35" s="82">
        <v>145</v>
      </c>
      <c r="P35" s="82">
        <f>O35</f>
        <v>145</v>
      </c>
      <c r="Q35" s="197">
        <v>0.591</v>
      </c>
      <c r="R35" s="274">
        <f>P35*Q35</f>
        <v>85.695</v>
      </c>
      <c r="S35" s="94"/>
      <c r="T35" s="77">
        <v>2</v>
      </c>
    </row>
    <row r="36" spans="1:19" s="24" customFormat="1" ht="14.25" customHeight="1">
      <c r="A36" s="27">
        <v>90</v>
      </c>
      <c r="B36" s="28" t="s">
        <v>18</v>
      </c>
      <c r="C36" s="24" t="s">
        <v>237</v>
      </c>
      <c r="D36" s="24" t="s">
        <v>14</v>
      </c>
      <c r="E36" s="24" t="s">
        <v>16</v>
      </c>
      <c r="F36" s="24" t="s">
        <v>13</v>
      </c>
      <c r="G36" s="266">
        <v>32850</v>
      </c>
      <c r="H36" s="224" t="s">
        <v>108</v>
      </c>
      <c r="I36" s="28" t="s">
        <v>18</v>
      </c>
      <c r="J36" s="154">
        <v>86.5</v>
      </c>
      <c r="K36" s="27">
        <v>90</v>
      </c>
      <c r="L36" s="238">
        <v>0.6</v>
      </c>
      <c r="M36" s="154">
        <v>125</v>
      </c>
      <c r="N36" s="154">
        <v>135</v>
      </c>
      <c r="O36" s="271" t="s">
        <v>207</v>
      </c>
      <c r="P36" s="154">
        <v>135</v>
      </c>
      <c r="Q36" s="238">
        <v>0.6</v>
      </c>
      <c r="R36" s="269">
        <f>P36*Q36</f>
        <v>81</v>
      </c>
      <c r="S36" s="231"/>
    </row>
    <row r="37" spans="1:20" s="77" customFormat="1" ht="14.25" customHeight="1">
      <c r="A37" s="86">
        <v>90</v>
      </c>
      <c r="B37" s="85" t="s">
        <v>18</v>
      </c>
      <c r="C37" s="77" t="s">
        <v>252</v>
      </c>
      <c r="D37" s="77" t="s">
        <v>59</v>
      </c>
      <c r="E37" s="77" t="s">
        <v>60</v>
      </c>
      <c r="F37" s="77" t="s">
        <v>13</v>
      </c>
      <c r="G37" s="83">
        <v>33441</v>
      </c>
      <c r="H37" s="84" t="s">
        <v>114</v>
      </c>
      <c r="I37" s="85" t="s">
        <v>18</v>
      </c>
      <c r="J37" s="82">
        <v>87.9</v>
      </c>
      <c r="K37" s="86">
        <v>90</v>
      </c>
      <c r="L37" s="197">
        <v>0.5939</v>
      </c>
      <c r="M37" s="82">
        <v>150</v>
      </c>
      <c r="N37" s="82">
        <v>160</v>
      </c>
      <c r="O37" s="82">
        <v>170</v>
      </c>
      <c r="P37" s="82">
        <v>170</v>
      </c>
      <c r="Q37" s="197">
        <v>0.5939</v>
      </c>
      <c r="R37" s="274">
        <f>P37*Q37</f>
        <v>100.963</v>
      </c>
      <c r="S37" s="94">
        <v>2</v>
      </c>
      <c r="T37" s="77">
        <v>1</v>
      </c>
    </row>
    <row r="38" spans="1:19" ht="14.25" customHeight="1">
      <c r="A38" s="35"/>
      <c r="B38" s="37"/>
      <c r="C38" s="33"/>
      <c r="D38" s="33"/>
      <c r="E38" s="33"/>
      <c r="F38" s="33"/>
      <c r="G38" s="36"/>
      <c r="H38" s="38"/>
      <c r="I38" s="37"/>
      <c r="J38" s="34"/>
      <c r="K38" s="35"/>
      <c r="L38" s="49"/>
      <c r="M38" s="22"/>
      <c r="N38" s="22"/>
      <c r="O38" s="22"/>
      <c r="P38" s="22"/>
      <c r="R38" s="267"/>
      <c r="S38" s="90"/>
    </row>
    <row r="39" spans="1:20" s="77" customFormat="1" ht="14.25" customHeight="1">
      <c r="A39" s="81">
        <v>100</v>
      </c>
      <c r="B39" s="80" t="s">
        <v>18</v>
      </c>
      <c r="C39" s="76" t="s">
        <v>25</v>
      </c>
      <c r="D39" s="77" t="s">
        <v>14</v>
      </c>
      <c r="E39" s="77" t="s">
        <v>16</v>
      </c>
      <c r="F39" s="76" t="s">
        <v>13</v>
      </c>
      <c r="G39" s="78">
        <v>30589</v>
      </c>
      <c r="H39" s="79" t="s">
        <v>116</v>
      </c>
      <c r="I39" s="80" t="s">
        <v>18</v>
      </c>
      <c r="J39" s="82">
        <v>96.3</v>
      </c>
      <c r="K39" s="81">
        <v>100</v>
      </c>
      <c r="L39" s="197">
        <v>0.5639</v>
      </c>
      <c r="M39" s="82">
        <v>150</v>
      </c>
      <c r="N39" s="82">
        <v>162.5</v>
      </c>
      <c r="O39" s="195">
        <v>170</v>
      </c>
      <c r="P39" s="82">
        <v>162.5</v>
      </c>
      <c r="Q39" s="197">
        <v>0.5639</v>
      </c>
      <c r="R39" s="274">
        <f>P39*Q39</f>
        <v>91.63374999999999</v>
      </c>
      <c r="S39" s="94">
        <v>3</v>
      </c>
      <c r="T39" s="77">
        <v>1</v>
      </c>
    </row>
    <row r="40" spans="1:20" s="77" customFormat="1" ht="14.25" customHeight="1">
      <c r="A40" s="86">
        <v>100</v>
      </c>
      <c r="B40" s="80" t="s">
        <v>18</v>
      </c>
      <c r="C40" s="76" t="s">
        <v>70</v>
      </c>
      <c r="D40" s="77" t="s">
        <v>14</v>
      </c>
      <c r="E40" s="77" t="s">
        <v>16</v>
      </c>
      <c r="F40" s="76" t="s">
        <v>13</v>
      </c>
      <c r="G40" s="83">
        <v>32997</v>
      </c>
      <c r="H40" s="84" t="s">
        <v>108</v>
      </c>
      <c r="I40" s="80" t="s">
        <v>18</v>
      </c>
      <c r="J40" s="82">
        <v>95.1</v>
      </c>
      <c r="K40" s="86">
        <v>100</v>
      </c>
      <c r="L40" s="197">
        <v>0.5675</v>
      </c>
      <c r="M40" s="195">
        <v>135</v>
      </c>
      <c r="N40" s="195">
        <v>135</v>
      </c>
      <c r="O40" s="82">
        <v>150</v>
      </c>
      <c r="P40" s="82">
        <f>O40</f>
        <v>150</v>
      </c>
      <c r="Q40" s="197">
        <v>0.5675</v>
      </c>
      <c r="R40" s="274">
        <f>P40*Q40</f>
        <v>85.125</v>
      </c>
      <c r="S40" s="94"/>
      <c r="T40" s="77">
        <v>2</v>
      </c>
    </row>
    <row r="41" spans="2:19" ht="14.25" customHeight="1">
      <c r="B41" s="29"/>
      <c r="C41" s="13"/>
      <c r="F41" s="13"/>
      <c r="G41" s="12"/>
      <c r="I41" s="29"/>
      <c r="K41" s="27"/>
      <c r="M41" s="22"/>
      <c r="N41" s="22"/>
      <c r="O41" s="22"/>
      <c r="P41" s="22"/>
      <c r="R41" s="267"/>
      <c r="S41" s="90"/>
    </row>
    <row r="42" spans="1:20" s="24" customFormat="1" ht="14.25" customHeight="1">
      <c r="A42" s="26">
        <v>110</v>
      </c>
      <c r="B42" s="29" t="s">
        <v>178</v>
      </c>
      <c r="C42" s="225" t="s">
        <v>148</v>
      </c>
      <c r="D42" s="24" t="s">
        <v>14</v>
      </c>
      <c r="E42" s="24" t="s">
        <v>16</v>
      </c>
      <c r="F42" s="225" t="s">
        <v>13</v>
      </c>
      <c r="G42" s="273">
        <v>27542</v>
      </c>
      <c r="H42" s="227" t="s">
        <v>130</v>
      </c>
      <c r="I42" s="29" t="s">
        <v>178</v>
      </c>
      <c r="J42" s="154">
        <v>105.9</v>
      </c>
      <c r="K42" s="26">
        <v>110</v>
      </c>
      <c r="L42" s="238">
        <v>1</v>
      </c>
      <c r="M42" s="154">
        <v>140</v>
      </c>
      <c r="N42" s="154">
        <v>147.5</v>
      </c>
      <c r="O42" s="154">
        <v>150</v>
      </c>
      <c r="P42" s="154">
        <f>O42</f>
        <v>150</v>
      </c>
      <c r="Q42" s="238">
        <v>0.5492</v>
      </c>
      <c r="R42" s="269">
        <f>P42*Q42</f>
        <v>82.38000000000001</v>
      </c>
      <c r="S42" s="231"/>
      <c r="T42" s="24">
        <v>1</v>
      </c>
    </row>
    <row r="43" spans="1:19" s="24" customFormat="1" ht="14.25" customHeight="1">
      <c r="A43" s="26"/>
      <c r="B43" s="29"/>
      <c r="C43" s="225"/>
      <c r="F43" s="225"/>
      <c r="G43" s="273"/>
      <c r="H43" s="227"/>
      <c r="I43" s="29"/>
      <c r="J43" s="154"/>
      <c r="K43" s="26"/>
      <c r="L43" s="238"/>
      <c r="M43" s="154"/>
      <c r="N43" s="154"/>
      <c r="O43" s="154"/>
      <c r="P43" s="154"/>
      <c r="Q43" s="238"/>
      <c r="R43" s="269"/>
      <c r="S43" s="231"/>
    </row>
    <row r="44" spans="1:20" s="77" customFormat="1" ht="14.25" customHeight="1">
      <c r="A44" s="81">
        <v>110</v>
      </c>
      <c r="B44" s="80" t="s">
        <v>18</v>
      </c>
      <c r="C44" s="76" t="s">
        <v>149</v>
      </c>
      <c r="D44" s="77" t="s">
        <v>14</v>
      </c>
      <c r="E44" s="77" t="s">
        <v>16</v>
      </c>
      <c r="F44" s="76" t="s">
        <v>13</v>
      </c>
      <c r="G44" s="78" t="s">
        <v>150</v>
      </c>
      <c r="H44" s="79" t="s">
        <v>116</v>
      </c>
      <c r="I44" s="80" t="s">
        <v>18</v>
      </c>
      <c r="J44" s="82">
        <v>109.7</v>
      </c>
      <c r="K44" s="81">
        <v>110</v>
      </c>
      <c r="L44" s="197">
        <v>0.5368</v>
      </c>
      <c r="M44" s="82">
        <v>160</v>
      </c>
      <c r="N44" s="82">
        <v>167.5</v>
      </c>
      <c r="O44" s="195">
        <v>172.5</v>
      </c>
      <c r="P44" s="82">
        <f>O44</f>
        <v>172.5</v>
      </c>
      <c r="Q44" s="197">
        <v>0.5368</v>
      </c>
      <c r="R44" s="274">
        <f>P44*Q44</f>
        <v>92.59800000000001</v>
      </c>
      <c r="S44" s="94"/>
      <c r="T44" s="77">
        <v>1</v>
      </c>
    </row>
    <row r="45" spans="1:19" ht="14.25" customHeight="1">
      <c r="A45" s="26"/>
      <c r="B45" s="29"/>
      <c r="C45" s="13"/>
      <c r="D45" s="13"/>
      <c r="E45" s="13"/>
      <c r="F45" s="13"/>
      <c r="G45" s="15"/>
      <c r="H45" s="25"/>
      <c r="I45" s="29"/>
      <c r="K45" s="26"/>
      <c r="M45" s="22"/>
      <c r="N45" s="22"/>
      <c r="O45" s="22"/>
      <c r="P45" s="22"/>
      <c r="R45" s="267"/>
      <c r="S45" s="90"/>
    </row>
    <row r="46" spans="1:20" s="24" customFormat="1" ht="18.75" customHeight="1">
      <c r="A46" s="27">
        <v>125</v>
      </c>
      <c r="B46" s="29" t="s">
        <v>178</v>
      </c>
      <c r="C46" s="225" t="s">
        <v>69</v>
      </c>
      <c r="D46" s="24" t="s">
        <v>128</v>
      </c>
      <c r="E46" s="24" t="s">
        <v>129</v>
      </c>
      <c r="F46" s="225" t="s">
        <v>13</v>
      </c>
      <c r="G46" s="266">
        <v>27395</v>
      </c>
      <c r="H46" s="224" t="s">
        <v>130</v>
      </c>
      <c r="I46" s="29" t="s">
        <v>178</v>
      </c>
      <c r="J46" s="154">
        <v>117</v>
      </c>
      <c r="K46" s="27">
        <v>125</v>
      </c>
      <c r="L46" s="238">
        <v>1</v>
      </c>
      <c r="M46" s="154">
        <v>160</v>
      </c>
      <c r="N46" s="154">
        <v>177.5</v>
      </c>
      <c r="O46" s="228">
        <v>180</v>
      </c>
      <c r="P46" s="154">
        <v>177.5</v>
      </c>
      <c r="Q46" s="238">
        <v>0.5296</v>
      </c>
      <c r="R46" s="269">
        <f>P46*Q46</f>
        <v>94.00399999999999</v>
      </c>
      <c r="S46" s="231"/>
      <c r="T46" s="24">
        <v>1</v>
      </c>
    </row>
    <row r="47" spans="13:19" ht="14.25" customHeight="1">
      <c r="M47" s="22"/>
      <c r="N47" s="22"/>
      <c r="O47" s="22"/>
      <c r="P47" s="22"/>
      <c r="R47" s="267"/>
      <c r="S47" s="90"/>
    </row>
    <row r="48" spans="1:20" s="24" customFormat="1" ht="14.25" customHeight="1">
      <c r="A48" s="27" t="s">
        <v>151</v>
      </c>
      <c r="B48" s="29" t="s">
        <v>178</v>
      </c>
      <c r="C48" s="225" t="s">
        <v>152</v>
      </c>
      <c r="D48" s="24" t="s">
        <v>128</v>
      </c>
      <c r="E48" s="24" t="s">
        <v>16</v>
      </c>
      <c r="F48" s="225" t="s">
        <v>13</v>
      </c>
      <c r="G48" s="227" t="s">
        <v>153</v>
      </c>
      <c r="H48" s="227" t="s">
        <v>154</v>
      </c>
      <c r="I48" s="29" t="s">
        <v>178</v>
      </c>
      <c r="J48" s="154">
        <v>154</v>
      </c>
      <c r="K48" s="132" t="s">
        <v>151</v>
      </c>
      <c r="L48" s="238">
        <v>1.018</v>
      </c>
      <c r="M48" s="154">
        <v>170</v>
      </c>
      <c r="N48" s="228">
        <v>175</v>
      </c>
      <c r="O48" s="228">
        <v>175</v>
      </c>
      <c r="P48" s="154">
        <v>170</v>
      </c>
      <c r="Q48" s="238">
        <v>1.018</v>
      </c>
      <c r="R48" s="269">
        <f>P48*Q48</f>
        <v>173.06</v>
      </c>
      <c r="S48" s="231">
        <v>1</v>
      </c>
      <c r="T48" s="24">
        <v>1</v>
      </c>
    </row>
    <row r="49" spans="2:19" ht="14.25" customHeight="1">
      <c r="B49" s="29"/>
      <c r="C49" s="13"/>
      <c r="F49" s="13"/>
      <c r="G49" s="25"/>
      <c r="H49" s="25"/>
      <c r="I49" s="29"/>
      <c r="K49" s="27"/>
      <c r="M49" s="22"/>
      <c r="N49" s="22"/>
      <c r="O49" s="22"/>
      <c r="P49" s="22"/>
      <c r="R49" s="267"/>
      <c r="S49" s="90"/>
    </row>
    <row r="50" spans="1:19" ht="15">
      <c r="A50" s="26"/>
      <c r="B50" s="29"/>
      <c r="C50" s="14" t="s">
        <v>26</v>
      </c>
      <c r="D50" s="14" t="s">
        <v>17</v>
      </c>
      <c r="E50" s="13"/>
      <c r="F50" s="13"/>
      <c r="G50" s="13"/>
      <c r="H50" s="25"/>
      <c r="I50" s="29"/>
      <c r="J50" s="23"/>
      <c r="K50" s="26"/>
      <c r="L50" s="50"/>
      <c r="M50" s="22"/>
      <c r="N50" s="22"/>
      <c r="O50" s="22"/>
      <c r="P50" s="22"/>
      <c r="R50" s="267"/>
      <c r="S50" s="90"/>
    </row>
    <row r="51" spans="1:20" s="105" customFormat="1" ht="15" customHeight="1">
      <c r="A51" s="207">
        <v>75</v>
      </c>
      <c r="B51" s="283" t="s">
        <v>18</v>
      </c>
      <c r="C51" s="87" t="s">
        <v>247</v>
      </c>
      <c r="D51" s="105" t="s">
        <v>14</v>
      </c>
      <c r="E51" s="105" t="s">
        <v>16</v>
      </c>
      <c r="F51" s="87" t="s">
        <v>13</v>
      </c>
      <c r="G51" s="282" t="s">
        <v>78</v>
      </c>
      <c r="H51" s="282" t="s">
        <v>121</v>
      </c>
      <c r="I51" s="283" t="s">
        <v>18</v>
      </c>
      <c r="J51" s="108">
        <v>73.8</v>
      </c>
      <c r="K51" s="207">
        <v>75</v>
      </c>
      <c r="L51" s="210">
        <v>0.6198</v>
      </c>
      <c r="M51" s="108">
        <v>145</v>
      </c>
      <c r="N51" s="195">
        <v>150</v>
      </c>
      <c r="O51" s="108">
        <v>157.5</v>
      </c>
      <c r="P51" s="108">
        <v>157.5</v>
      </c>
      <c r="Q51" s="210">
        <v>0.6198</v>
      </c>
      <c r="R51" s="286"/>
      <c r="S51" s="113"/>
      <c r="T51" s="105">
        <v>1</v>
      </c>
    </row>
    <row r="52" spans="1:19" ht="15">
      <c r="A52" s="26"/>
      <c r="B52" s="29"/>
      <c r="C52" s="14"/>
      <c r="D52" s="14"/>
      <c r="E52" s="13"/>
      <c r="F52" s="13"/>
      <c r="G52" s="13"/>
      <c r="H52" s="25"/>
      <c r="I52" s="29"/>
      <c r="J52" s="23"/>
      <c r="K52" s="26"/>
      <c r="L52" s="50"/>
      <c r="M52" s="22"/>
      <c r="N52" s="22"/>
      <c r="O52" s="22"/>
      <c r="P52" s="22"/>
      <c r="R52" s="267"/>
      <c r="S52" s="90"/>
    </row>
    <row r="53" spans="1:20" s="77" customFormat="1" ht="15">
      <c r="A53" s="86">
        <v>82.5</v>
      </c>
      <c r="B53" s="283" t="s">
        <v>18</v>
      </c>
      <c r="C53" s="77" t="s">
        <v>144</v>
      </c>
      <c r="D53" s="77" t="s">
        <v>14</v>
      </c>
      <c r="E53" s="77" t="s">
        <v>16</v>
      </c>
      <c r="F53" s="77" t="s">
        <v>13</v>
      </c>
      <c r="G53" s="83">
        <v>31915</v>
      </c>
      <c r="H53" s="84" t="s">
        <v>84</v>
      </c>
      <c r="I53" s="85" t="s">
        <v>18</v>
      </c>
      <c r="J53" s="82">
        <v>79</v>
      </c>
      <c r="K53" s="86">
        <v>82.5</v>
      </c>
      <c r="L53" s="197">
        <v>0.6388</v>
      </c>
      <c r="M53" s="82">
        <v>140</v>
      </c>
      <c r="N53" s="82">
        <v>150</v>
      </c>
      <c r="O53" s="82">
        <v>155</v>
      </c>
      <c r="P53" s="82">
        <f>O53</f>
        <v>155</v>
      </c>
      <c r="Q53" s="197">
        <v>0.6193</v>
      </c>
      <c r="R53" s="274"/>
      <c r="S53" s="94"/>
      <c r="T53" s="77">
        <v>1</v>
      </c>
    </row>
    <row r="54" spans="18:19" ht="15.75" customHeight="1">
      <c r="R54" s="267"/>
      <c r="S54" s="90"/>
    </row>
    <row r="55" spans="1:20" s="105" customFormat="1" ht="12.75" customHeight="1" thickBot="1">
      <c r="A55" s="280">
        <v>90</v>
      </c>
      <c r="B55" s="283" t="s">
        <v>18</v>
      </c>
      <c r="C55" s="87" t="s">
        <v>248</v>
      </c>
      <c r="D55" s="105" t="s">
        <v>14</v>
      </c>
      <c r="E55" s="105" t="s">
        <v>16</v>
      </c>
      <c r="F55" s="87" t="s">
        <v>13</v>
      </c>
      <c r="G55" s="281">
        <v>32735</v>
      </c>
      <c r="H55" s="282" t="s">
        <v>85</v>
      </c>
      <c r="I55" s="283" t="s">
        <v>18</v>
      </c>
      <c r="J55" s="108">
        <v>86.1</v>
      </c>
      <c r="K55" s="280">
        <v>90</v>
      </c>
      <c r="L55" s="210">
        <v>0.6018</v>
      </c>
      <c r="M55" s="195">
        <v>170</v>
      </c>
      <c r="N55" s="108">
        <v>180</v>
      </c>
      <c r="O55" s="108">
        <v>182.5</v>
      </c>
      <c r="P55" s="108">
        <v>182.5</v>
      </c>
      <c r="Q55" s="210">
        <v>0.6018</v>
      </c>
      <c r="R55" s="284"/>
      <c r="S55" s="285"/>
      <c r="T55" s="105">
        <v>1</v>
      </c>
    </row>
    <row r="56" spans="13:16" ht="15">
      <c r="M56" s="22"/>
      <c r="N56" s="22"/>
      <c r="O56" s="22"/>
      <c r="P56" s="22"/>
    </row>
    <row r="57" spans="13:16" ht="15">
      <c r="M57" s="22"/>
      <c r="N57" s="22"/>
      <c r="O57" s="22"/>
      <c r="P57" s="22"/>
    </row>
  </sheetData>
  <sheetProtection/>
  <mergeCells count="16">
    <mergeCell ref="A3:A4"/>
    <mergeCell ref="D3:D4"/>
    <mergeCell ref="F3:F4"/>
    <mergeCell ref="B3:B4"/>
    <mergeCell ref="M3:Q3"/>
    <mergeCell ref="U3:U4"/>
    <mergeCell ref="T3:T4"/>
    <mergeCell ref="R3:S4"/>
    <mergeCell ref="C3:C4"/>
    <mergeCell ref="G3:G4"/>
    <mergeCell ref="E3:E4"/>
    <mergeCell ref="J3:J4"/>
    <mergeCell ref="I3:I4"/>
    <mergeCell ref="L3:L4"/>
    <mergeCell ref="H3:H4"/>
    <mergeCell ref="K3:K4"/>
  </mergeCells>
  <printOptions/>
  <pageMargins left="0.7" right="0.7" top="0.75" bottom="0.75" header="0.3" footer="0.3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34">
      <selection activeCell="C14" sqref="C14"/>
    </sheetView>
  </sheetViews>
  <sheetFormatPr defaultColWidth="9.140625" defaultRowHeight="15"/>
  <cols>
    <col min="1" max="1" width="6.57421875" style="27" bestFit="1" customWidth="1"/>
    <col min="2" max="2" width="9.140625" style="28" customWidth="1"/>
    <col min="3" max="3" width="71.00390625" style="0" customWidth="1"/>
    <col min="4" max="4" width="24.7109375" style="0" customWidth="1"/>
    <col min="5" max="5" width="12.140625" style="0" customWidth="1"/>
    <col min="6" max="6" width="13.28125" style="0" customWidth="1"/>
    <col min="7" max="7" width="12.28125" style="56" customWidth="1"/>
    <col min="8" max="8" width="10.140625" style="20" customWidth="1"/>
    <col min="9" max="9" width="10.140625" style="0" customWidth="1"/>
    <col min="10" max="10" width="10.140625" style="22" customWidth="1"/>
    <col min="11" max="11" width="10.140625" style="0" customWidth="1"/>
    <col min="12" max="12" width="9.140625" style="0" customWidth="1"/>
    <col min="18" max="18" width="10.8515625" style="0" customWidth="1"/>
  </cols>
  <sheetData>
    <row r="1" spans="1:20" s="8" customFormat="1" ht="11.25">
      <c r="A1" s="6" t="s">
        <v>250</v>
      </c>
      <c r="C1" s="21"/>
      <c r="D1" s="121"/>
      <c r="F1" s="6"/>
      <c r="G1" s="6"/>
      <c r="H1" s="1"/>
      <c r="I1" s="7"/>
      <c r="J1" s="2"/>
      <c r="K1" s="7"/>
      <c r="L1" s="2"/>
      <c r="M1" s="2"/>
      <c r="N1" s="3"/>
      <c r="O1" s="2"/>
      <c r="P1" s="2"/>
      <c r="Q1" s="2"/>
      <c r="R1" s="4"/>
      <c r="S1" s="3"/>
      <c r="T1" s="1"/>
    </row>
    <row r="2" spans="1:18" ht="15.75" thickBot="1">
      <c r="A2" s="3"/>
      <c r="B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2"/>
      <c r="P2" s="4"/>
      <c r="Q2" s="5"/>
      <c r="R2" s="1"/>
    </row>
    <row r="3" spans="1:20" ht="15" customHeight="1">
      <c r="A3" s="310" t="s">
        <v>1</v>
      </c>
      <c r="B3" s="300" t="s">
        <v>6</v>
      </c>
      <c r="C3" s="320" t="s">
        <v>2</v>
      </c>
      <c r="D3" s="300" t="s">
        <v>3</v>
      </c>
      <c r="E3" s="302" t="s">
        <v>15</v>
      </c>
      <c r="F3" s="300" t="s">
        <v>4</v>
      </c>
      <c r="G3" s="300" t="s">
        <v>5</v>
      </c>
      <c r="H3" s="322" t="s">
        <v>75</v>
      </c>
      <c r="I3" s="314" t="s">
        <v>77</v>
      </c>
      <c r="J3" s="318" t="s">
        <v>74</v>
      </c>
      <c r="K3" s="314" t="s">
        <v>76</v>
      </c>
      <c r="L3" s="314" t="s">
        <v>79</v>
      </c>
      <c r="M3" s="312" t="s">
        <v>29</v>
      </c>
      <c r="N3" s="312"/>
      <c r="O3" s="312"/>
      <c r="P3" s="312"/>
      <c r="Q3" s="313"/>
      <c r="R3" s="294" t="s">
        <v>9</v>
      </c>
      <c r="S3" s="295"/>
      <c r="T3" s="292" t="s">
        <v>215</v>
      </c>
    </row>
    <row r="4" spans="1:20" ht="27.75" customHeight="1" thickBot="1">
      <c r="A4" s="311"/>
      <c r="B4" s="301"/>
      <c r="C4" s="321"/>
      <c r="D4" s="301"/>
      <c r="E4" s="303"/>
      <c r="F4" s="301"/>
      <c r="G4" s="301"/>
      <c r="H4" s="323"/>
      <c r="I4" s="315"/>
      <c r="J4" s="319"/>
      <c r="K4" s="315"/>
      <c r="L4" s="315"/>
      <c r="M4" s="9">
        <v>1</v>
      </c>
      <c r="N4" s="9">
        <v>2</v>
      </c>
      <c r="O4" s="9">
        <v>3</v>
      </c>
      <c r="P4" s="9" t="s">
        <v>10</v>
      </c>
      <c r="Q4" s="32" t="s">
        <v>79</v>
      </c>
      <c r="R4" s="316"/>
      <c r="S4" s="317"/>
      <c r="T4" s="293"/>
    </row>
    <row r="5" spans="3:20" ht="15">
      <c r="C5" s="11" t="s">
        <v>11</v>
      </c>
      <c r="D5" s="11" t="s">
        <v>12</v>
      </c>
      <c r="E5" s="11"/>
      <c r="F5" s="11"/>
      <c r="I5" s="28"/>
      <c r="M5" s="22"/>
      <c r="N5" s="22"/>
      <c r="O5" s="22"/>
      <c r="P5" s="22"/>
      <c r="R5" s="89"/>
      <c r="S5" s="90"/>
      <c r="T5" s="99"/>
    </row>
    <row r="6" spans="1:20" s="24" customFormat="1" ht="13.5" customHeight="1">
      <c r="A6" s="26">
        <v>48</v>
      </c>
      <c r="B6" s="29" t="s">
        <v>18</v>
      </c>
      <c r="C6" s="225" t="s">
        <v>233</v>
      </c>
      <c r="D6" s="225" t="s">
        <v>14</v>
      </c>
      <c r="E6" s="225" t="s">
        <v>16</v>
      </c>
      <c r="F6" s="225" t="s">
        <v>13</v>
      </c>
      <c r="G6" s="229">
        <v>29786</v>
      </c>
      <c r="H6" s="227" t="s">
        <v>123</v>
      </c>
      <c r="I6" s="29" t="s">
        <v>18</v>
      </c>
      <c r="J6" s="154">
        <v>47</v>
      </c>
      <c r="K6" s="26">
        <v>48</v>
      </c>
      <c r="L6" s="24">
        <v>1.0512</v>
      </c>
      <c r="M6" s="154">
        <v>110</v>
      </c>
      <c r="N6" s="154">
        <v>120</v>
      </c>
      <c r="O6" s="154">
        <v>127.5</v>
      </c>
      <c r="P6" s="154">
        <f>O6</f>
        <v>127.5</v>
      </c>
      <c r="Q6" s="238">
        <v>1.0512</v>
      </c>
      <c r="R6" s="230">
        <f>P6*Q6</f>
        <v>134.028</v>
      </c>
      <c r="S6" s="231">
        <v>1</v>
      </c>
      <c r="T6" s="233">
        <v>1</v>
      </c>
    </row>
    <row r="7" spans="1:20" ht="13.5" customHeight="1">
      <c r="A7" s="26"/>
      <c r="B7" s="29"/>
      <c r="C7" s="13"/>
      <c r="D7" s="13"/>
      <c r="E7" s="13"/>
      <c r="F7" s="13"/>
      <c r="G7" s="220"/>
      <c r="H7" s="25"/>
      <c r="I7" s="29"/>
      <c r="J7" s="23"/>
      <c r="K7" s="26"/>
      <c r="L7" s="13"/>
      <c r="M7" s="22"/>
      <c r="N7" s="22"/>
      <c r="O7" s="22"/>
      <c r="P7" s="22"/>
      <c r="Q7" s="48"/>
      <c r="R7" s="89"/>
      <c r="S7" s="90"/>
      <c r="T7" s="100"/>
    </row>
    <row r="8" spans="1:20" s="24" customFormat="1" ht="13.5" customHeight="1">
      <c r="A8" s="27">
        <v>52</v>
      </c>
      <c r="B8" s="28" t="s">
        <v>18</v>
      </c>
      <c r="C8" s="24" t="s">
        <v>37</v>
      </c>
      <c r="D8" s="24" t="s">
        <v>14</v>
      </c>
      <c r="E8" s="24" t="s">
        <v>16</v>
      </c>
      <c r="F8" s="24" t="s">
        <v>13</v>
      </c>
      <c r="G8" s="239" t="s">
        <v>117</v>
      </c>
      <c r="H8" s="224" t="s">
        <v>114</v>
      </c>
      <c r="I8" s="28" t="s">
        <v>18</v>
      </c>
      <c r="J8" s="154">
        <v>52</v>
      </c>
      <c r="K8" s="27">
        <v>52</v>
      </c>
      <c r="L8" s="24">
        <v>0.9686</v>
      </c>
      <c r="M8" s="154">
        <v>100</v>
      </c>
      <c r="N8" s="154">
        <v>105</v>
      </c>
      <c r="O8" s="228">
        <v>110</v>
      </c>
      <c r="P8" s="154">
        <v>105</v>
      </c>
      <c r="Q8" s="238">
        <v>0.9868</v>
      </c>
      <c r="R8" s="241">
        <v>101.703</v>
      </c>
      <c r="S8" s="231"/>
      <c r="T8" s="233">
        <v>2</v>
      </c>
    </row>
    <row r="9" spans="1:20" ht="13.5" customHeight="1">
      <c r="A9" s="35"/>
      <c r="B9" s="37"/>
      <c r="C9" s="33"/>
      <c r="D9" s="33"/>
      <c r="E9" s="33"/>
      <c r="F9" s="33"/>
      <c r="G9" s="57"/>
      <c r="H9" s="38"/>
      <c r="I9" s="37"/>
      <c r="J9" s="34"/>
      <c r="K9" s="35"/>
      <c r="L9" s="33"/>
      <c r="M9" s="34"/>
      <c r="N9" s="34"/>
      <c r="O9" s="52"/>
      <c r="P9" s="34"/>
      <c r="Q9" s="49"/>
      <c r="R9" s="232"/>
      <c r="S9" s="90"/>
      <c r="T9" s="100"/>
    </row>
    <row r="10" spans="1:20" s="24" customFormat="1" ht="13.5" customHeight="1">
      <c r="A10" s="27">
        <v>56</v>
      </c>
      <c r="B10" s="28" t="s">
        <v>18</v>
      </c>
      <c r="C10" s="24" t="s">
        <v>30</v>
      </c>
      <c r="D10" s="24" t="s">
        <v>14</v>
      </c>
      <c r="E10" s="24" t="s">
        <v>16</v>
      </c>
      <c r="F10" s="24" t="s">
        <v>13</v>
      </c>
      <c r="G10" s="223">
        <v>30435</v>
      </c>
      <c r="H10" s="224" t="s">
        <v>116</v>
      </c>
      <c r="I10" s="28" t="s">
        <v>18</v>
      </c>
      <c r="J10" s="154">
        <v>51.8</v>
      </c>
      <c r="K10" s="27">
        <v>52</v>
      </c>
      <c r="L10" s="24">
        <v>0.9716</v>
      </c>
      <c r="M10" s="154">
        <v>107.5</v>
      </c>
      <c r="N10" s="154">
        <v>115</v>
      </c>
      <c r="O10" s="228">
        <v>120</v>
      </c>
      <c r="P10" s="154">
        <v>115</v>
      </c>
      <c r="Q10" s="238">
        <v>0.9716</v>
      </c>
      <c r="R10" s="230">
        <f>P10*Q10</f>
        <v>111.73400000000001</v>
      </c>
      <c r="S10" s="231"/>
      <c r="T10" s="233">
        <v>1</v>
      </c>
    </row>
    <row r="11" spans="1:20" s="33" customFormat="1" ht="13.5" customHeight="1">
      <c r="A11" s="35"/>
      <c r="B11" s="37"/>
      <c r="G11" s="221"/>
      <c r="H11" s="38"/>
      <c r="I11" s="37"/>
      <c r="J11" s="34"/>
      <c r="K11" s="35"/>
      <c r="M11" s="34"/>
      <c r="N11" s="34"/>
      <c r="O11" s="52"/>
      <c r="P11" s="34"/>
      <c r="Q11" s="49"/>
      <c r="R11" s="179"/>
      <c r="S11" s="175"/>
      <c r="T11" s="234"/>
    </row>
    <row r="12" spans="1:20" s="24" customFormat="1" ht="13.5" customHeight="1">
      <c r="A12" s="27">
        <v>56</v>
      </c>
      <c r="B12" s="28" t="s">
        <v>22</v>
      </c>
      <c r="C12" s="24" t="s">
        <v>36</v>
      </c>
      <c r="D12" s="24" t="s">
        <v>14</v>
      </c>
      <c r="E12" s="24" t="s">
        <v>16</v>
      </c>
      <c r="F12" s="24" t="s">
        <v>13</v>
      </c>
      <c r="G12" s="239" t="s">
        <v>109</v>
      </c>
      <c r="H12" s="224" t="s">
        <v>90</v>
      </c>
      <c r="I12" s="28" t="s">
        <v>22</v>
      </c>
      <c r="J12" s="154">
        <v>53.9</v>
      </c>
      <c r="K12" s="27">
        <v>56</v>
      </c>
      <c r="L12" s="225">
        <v>0.9405</v>
      </c>
      <c r="M12" s="154">
        <v>100</v>
      </c>
      <c r="N12" s="154">
        <v>107.5</v>
      </c>
      <c r="O12" s="228">
        <v>117.5</v>
      </c>
      <c r="P12" s="154">
        <v>107.5</v>
      </c>
      <c r="Q12" s="242">
        <v>0.9405</v>
      </c>
      <c r="R12" s="230">
        <f>P12*Q12</f>
        <v>101.10375</v>
      </c>
      <c r="S12" s="231">
        <v>1</v>
      </c>
      <c r="T12" s="233">
        <v>3</v>
      </c>
    </row>
    <row r="13" spans="13:20" ht="15">
      <c r="M13" s="22"/>
      <c r="N13" s="22"/>
      <c r="O13" s="22"/>
      <c r="P13" s="22"/>
      <c r="Q13" s="48"/>
      <c r="R13" s="89"/>
      <c r="S13" s="90"/>
      <c r="T13" s="100"/>
    </row>
    <row r="14" spans="1:20" s="24" customFormat="1" ht="13.5" customHeight="1">
      <c r="A14" s="26">
        <v>56</v>
      </c>
      <c r="B14" s="29" t="s">
        <v>18</v>
      </c>
      <c r="C14" s="225" t="s">
        <v>225</v>
      </c>
      <c r="D14" s="225" t="s">
        <v>14</v>
      </c>
      <c r="E14" s="225" t="s">
        <v>16</v>
      </c>
      <c r="F14" s="225" t="s">
        <v>13</v>
      </c>
      <c r="G14" s="229">
        <v>33509</v>
      </c>
      <c r="H14" s="227" t="s">
        <v>114</v>
      </c>
      <c r="I14" s="29" t="s">
        <v>18</v>
      </c>
      <c r="J14" s="225">
        <v>55.8</v>
      </c>
      <c r="K14" s="26">
        <v>56</v>
      </c>
      <c r="L14" s="225">
        <v>0.914</v>
      </c>
      <c r="M14" s="154">
        <v>120</v>
      </c>
      <c r="N14" s="154">
        <v>130</v>
      </c>
      <c r="O14" s="154">
        <v>137.5</v>
      </c>
      <c r="P14" s="154">
        <f>O14</f>
        <v>137.5</v>
      </c>
      <c r="Q14" s="242">
        <v>0.914</v>
      </c>
      <c r="R14" s="230">
        <f>P14*Q14</f>
        <v>125.67500000000001</v>
      </c>
      <c r="S14" s="231">
        <v>2</v>
      </c>
      <c r="T14" s="233">
        <v>1</v>
      </c>
    </row>
    <row r="15" spans="1:20" s="39" customFormat="1" ht="13.5" customHeight="1">
      <c r="A15" s="27"/>
      <c r="B15" s="28"/>
      <c r="C15"/>
      <c r="D15"/>
      <c r="E15"/>
      <c r="F15"/>
      <c r="G15" s="56"/>
      <c r="H15" s="20"/>
      <c r="I15"/>
      <c r="J15" s="22"/>
      <c r="K15"/>
      <c r="L15" s="13"/>
      <c r="M15" s="44"/>
      <c r="N15" s="44"/>
      <c r="O15" s="44"/>
      <c r="P15" s="34"/>
      <c r="Q15" s="51"/>
      <c r="R15" s="179"/>
      <c r="S15" s="177"/>
      <c r="T15" s="235"/>
    </row>
    <row r="16" spans="1:20" s="225" customFormat="1" ht="13.5" customHeight="1">
      <c r="A16" s="27">
        <v>60</v>
      </c>
      <c r="B16" s="28" t="s">
        <v>19</v>
      </c>
      <c r="C16" s="225" t="s">
        <v>226</v>
      </c>
      <c r="D16" s="24" t="s">
        <v>14</v>
      </c>
      <c r="E16" s="24" t="s">
        <v>16</v>
      </c>
      <c r="F16" s="24" t="s">
        <v>13</v>
      </c>
      <c r="G16" s="223">
        <v>35149</v>
      </c>
      <c r="H16" s="224" t="s">
        <v>110</v>
      </c>
      <c r="I16" s="28" t="s">
        <v>19</v>
      </c>
      <c r="J16" s="154">
        <v>59</v>
      </c>
      <c r="K16" s="27">
        <v>60</v>
      </c>
      <c r="L16" s="24">
        <v>0.8725</v>
      </c>
      <c r="M16" s="154">
        <v>110</v>
      </c>
      <c r="N16" s="154">
        <v>115</v>
      </c>
      <c r="O16" s="154">
        <v>120</v>
      </c>
      <c r="P16" s="154">
        <f>O16</f>
        <v>120</v>
      </c>
      <c r="Q16" s="238">
        <v>0.8725</v>
      </c>
      <c r="R16" s="230">
        <f>P16*0.8725</f>
        <v>104.7</v>
      </c>
      <c r="S16" s="236"/>
      <c r="T16" s="237">
        <v>1</v>
      </c>
    </row>
    <row r="17" spans="1:20" s="39" customFormat="1" ht="13.5" customHeight="1">
      <c r="A17" s="27"/>
      <c r="B17" s="28"/>
      <c r="C17" s="13"/>
      <c r="D17"/>
      <c r="E17"/>
      <c r="F17"/>
      <c r="G17" s="56"/>
      <c r="H17" s="20"/>
      <c r="I17" s="28"/>
      <c r="J17" s="22"/>
      <c r="K17" s="27"/>
      <c r="L17"/>
      <c r="M17" s="44"/>
      <c r="N17" s="44"/>
      <c r="O17" s="44"/>
      <c r="P17" s="34"/>
      <c r="Q17" s="51"/>
      <c r="R17" s="179"/>
      <c r="S17" s="177"/>
      <c r="T17" s="235"/>
    </row>
    <row r="18" spans="1:20" s="225" customFormat="1" ht="13.5" customHeight="1">
      <c r="A18" s="27">
        <v>60</v>
      </c>
      <c r="B18" s="28" t="s">
        <v>18</v>
      </c>
      <c r="C18" s="24" t="s">
        <v>101</v>
      </c>
      <c r="D18" s="24" t="s">
        <v>14</v>
      </c>
      <c r="E18" s="24" t="s">
        <v>16</v>
      </c>
      <c r="F18" s="24" t="s">
        <v>13</v>
      </c>
      <c r="G18" s="223">
        <v>32049</v>
      </c>
      <c r="H18" s="224" t="s">
        <v>84</v>
      </c>
      <c r="I18" s="28" t="s">
        <v>18</v>
      </c>
      <c r="J18" s="154">
        <v>60</v>
      </c>
      <c r="K18" s="27">
        <v>60</v>
      </c>
      <c r="L18" s="24">
        <v>0.8603</v>
      </c>
      <c r="M18" s="153">
        <v>115</v>
      </c>
      <c r="N18" s="153">
        <v>130</v>
      </c>
      <c r="O18" s="153">
        <v>135</v>
      </c>
      <c r="P18" s="153">
        <v>135</v>
      </c>
      <c r="Q18" s="238">
        <v>0.8603</v>
      </c>
      <c r="R18" s="230">
        <f>P18*Q18</f>
        <v>116.14049999999999</v>
      </c>
      <c r="S18" s="236">
        <v>3</v>
      </c>
      <c r="T18" s="237">
        <v>1</v>
      </c>
    </row>
    <row r="19" spans="1:20" s="13" customFormat="1" ht="15">
      <c r="A19" s="27"/>
      <c r="B19" s="28"/>
      <c r="C19"/>
      <c r="D19"/>
      <c r="E19"/>
      <c r="F19"/>
      <c r="G19" s="56"/>
      <c r="H19" s="20"/>
      <c r="I19" s="28"/>
      <c r="J19" s="22"/>
      <c r="K19" s="27"/>
      <c r="L19"/>
      <c r="M19" s="23"/>
      <c r="N19" s="23"/>
      <c r="O19" s="23"/>
      <c r="P19" s="22"/>
      <c r="Q19" s="50"/>
      <c r="R19" s="89"/>
      <c r="S19" s="162"/>
      <c r="T19" s="165"/>
    </row>
    <row r="20" spans="1:20" s="225" customFormat="1" ht="15.75" customHeight="1">
      <c r="A20" s="26">
        <v>67.5</v>
      </c>
      <c r="B20" s="29" t="s">
        <v>18</v>
      </c>
      <c r="C20" s="225" t="s">
        <v>241</v>
      </c>
      <c r="D20" s="243" t="s">
        <v>14</v>
      </c>
      <c r="E20" s="225" t="s">
        <v>16</v>
      </c>
      <c r="F20" s="225" t="s">
        <v>13</v>
      </c>
      <c r="G20" s="229">
        <v>30415</v>
      </c>
      <c r="H20" s="227" t="s">
        <v>116</v>
      </c>
      <c r="I20" s="29" t="s">
        <v>18</v>
      </c>
      <c r="J20" s="225">
        <v>64.9</v>
      </c>
      <c r="K20" s="26">
        <v>67.5</v>
      </c>
      <c r="L20" s="225">
        <v>0.8052</v>
      </c>
      <c r="M20" s="153">
        <v>100</v>
      </c>
      <c r="N20" s="153">
        <v>110</v>
      </c>
      <c r="O20" s="153">
        <v>120</v>
      </c>
      <c r="P20" s="153">
        <v>120</v>
      </c>
      <c r="Q20" s="242">
        <v>0.8052</v>
      </c>
      <c r="R20" s="230">
        <f>P20*Q20</f>
        <v>96.62400000000001</v>
      </c>
      <c r="S20" s="236"/>
      <c r="T20" s="237">
        <v>1</v>
      </c>
    </row>
    <row r="21" spans="1:20" s="13" customFormat="1" ht="15">
      <c r="A21" s="26"/>
      <c r="B21" s="29"/>
      <c r="G21" s="220"/>
      <c r="H21" s="25"/>
      <c r="I21" s="29"/>
      <c r="J21" s="23"/>
      <c r="K21" s="26"/>
      <c r="M21" s="23"/>
      <c r="N21" s="23"/>
      <c r="O21" s="23"/>
      <c r="P21" s="22"/>
      <c r="Q21" s="50"/>
      <c r="R21" s="89"/>
      <c r="S21" s="162"/>
      <c r="T21" s="165"/>
    </row>
    <row r="22" spans="1:20" s="225" customFormat="1" ht="15">
      <c r="A22" s="27">
        <v>75</v>
      </c>
      <c r="B22" s="28" t="s">
        <v>18</v>
      </c>
      <c r="C22" s="24" t="s">
        <v>62</v>
      </c>
      <c r="D22" s="24" t="s">
        <v>14</v>
      </c>
      <c r="E22" s="24" t="s">
        <v>16</v>
      </c>
      <c r="F22" s="24" t="s">
        <v>13</v>
      </c>
      <c r="G22" s="223">
        <v>31175</v>
      </c>
      <c r="H22" s="224" t="s">
        <v>123</v>
      </c>
      <c r="I22" s="28" t="s">
        <v>18</v>
      </c>
      <c r="J22" s="154">
        <v>73.3</v>
      </c>
      <c r="K22" s="27">
        <v>75</v>
      </c>
      <c r="L22" s="24">
        <v>0.7336</v>
      </c>
      <c r="M22" s="154">
        <v>130</v>
      </c>
      <c r="N22" s="154">
        <v>140</v>
      </c>
      <c r="O22" s="154">
        <v>150</v>
      </c>
      <c r="P22" s="154">
        <f>O22</f>
        <v>150</v>
      </c>
      <c r="Q22" s="238">
        <v>0.7336</v>
      </c>
      <c r="R22" s="230">
        <f>P22*Q22</f>
        <v>110.04</v>
      </c>
      <c r="S22" s="236"/>
      <c r="T22" s="237">
        <v>1</v>
      </c>
    </row>
    <row r="23" spans="1:20" ht="15">
      <c r="A23" s="26"/>
      <c r="B23" s="29"/>
      <c r="C23" s="13"/>
      <c r="D23" s="13"/>
      <c r="E23" s="13"/>
      <c r="F23" s="13"/>
      <c r="G23" s="220"/>
      <c r="H23" s="25"/>
      <c r="I23" s="29"/>
      <c r="J23" s="23"/>
      <c r="K23" s="26"/>
      <c r="L23" s="13"/>
      <c r="M23" s="22"/>
      <c r="N23" s="22"/>
      <c r="O23" s="22"/>
      <c r="P23" s="22"/>
      <c r="Q23" s="48"/>
      <c r="R23" s="89"/>
      <c r="S23" s="90"/>
      <c r="T23" s="100"/>
    </row>
    <row r="24" spans="3:20" ht="15">
      <c r="C24" s="11" t="s">
        <v>11</v>
      </c>
      <c r="D24" s="11" t="s">
        <v>17</v>
      </c>
      <c r="E24" s="11"/>
      <c r="F24" s="11"/>
      <c r="I24" s="28"/>
      <c r="K24" s="27"/>
      <c r="M24" s="22"/>
      <c r="N24" s="22"/>
      <c r="O24" s="22"/>
      <c r="P24" s="22"/>
      <c r="Q24" s="48"/>
      <c r="R24" s="89"/>
      <c r="S24" s="90"/>
      <c r="T24" s="100"/>
    </row>
    <row r="25" spans="1:20" s="33" customFormat="1" ht="15">
      <c r="A25" s="27"/>
      <c r="B25" s="28"/>
      <c r="C25" s="11"/>
      <c r="D25" s="11"/>
      <c r="E25" s="11"/>
      <c r="F25" s="11"/>
      <c r="G25" s="56"/>
      <c r="H25" s="20"/>
      <c r="I25" s="28"/>
      <c r="J25" s="22"/>
      <c r="K25" s="27"/>
      <c r="L25"/>
      <c r="M25" s="34"/>
      <c r="N25" s="34"/>
      <c r="O25" s="34"/>
      <c r="P25" s="34"/>
      <c r="Q25" s="49"/>
      <c r="R25" s="179"/>
      <c r="S25" s="175"/>
      <c r="T25" s="234"/>
    </row>
    <row r="26" spans="1:20" s="24" customFormat="1" ht="15">
      <c r="A26" s="27">
        <v>67.5</v>
      </c>
      <c r="B26" s="28" t="s">
        <v>22</v>
      </c>
      <c r="C26" s="24" t="s">
        <v>86</v>
      </c>
      <c r="D26" s="24" t="s">
        <v>14</v>
      </c>
      <c r="E26" s="24" t="s">
        <v>16</v>
      </c>
      <c r="F26" s="24" t="s">
        <v>13</v>
      </c>
      <c r="G26" s="223">
        <v>33789</v>
      </c>
      <c r="H26" s="224" t="s">
        <v>80</v>
      </c>
      <c r="I26" s="28" t="s">
        <v>22</v>
      </c>
      <c r="J26" s="154">
        <v>66.8</v>
      </c>
      <c r="K26" s="27">
        <v>67.5</v>
      </c>
      <c r="L26" s="24">
        <v>0.7327</v>
      </c>
      <c r="M26" s="154">
        <v>180</v>
      </c>
      <c r="N26" s="228">
        <v>192.5</v>
      </c>
      <c r="O26" s="154">
        <v>192.5</v>
      </c>
      <c r="P26" s="154">
        <f>O26</f>
        <v>192.5</v>
      </c>
      <c r="Q26" s="238">
        <v>0.7327</v>
      </c>
      <c r="R26" s="230">
        <f>P26*Q26</f>
        <v>141.04475</v>
      </c>
      <c r="S26" s="231"/>
      <c r="T26" s="233">
        <v>1</v>
      </c>
    </row>
    <row r="27" spans="13:20" ht="15">
      <c r="M27" s="22"/>
      <c r="N27" s="22"/>
      <c r="O27" s="22"/>
      <c r="P27" s="22"/>
      <c r="Q27" s="48"/>
      <c r="R27" s="89"/>
      <c r="S27" s="90"/>
      <c r="T27" s="100"/>
    </row>
    <row r="28" spans="1:20" s="24" customFormat="1" ht="15">
      <c r="A28" s="27">
        <v>75</v>
      </c>
      <c r="B28" s="247" t="s">
        <v>18</v>
      </c>
      <c r="C28" s="24" t="s">
        <v>238</v>
      </c>
      <c r="D28" s="24" t="s">
        <v>14</v>
      </c>
      <c r="E28" s="24" t="s">
        <v>16</v>
      </c>
      <c r="F28" s="24" t="s">
        <v>13</v>
      </c>
      <c r="G28" s="245">
        <v>1989</v>
      </c>
      <c r="H28" s="224" t="s">
        <v>85</v>
      </c>
      <c r="I28" s="247" t="s">
        <v>18</v>
      </c>
      <c r="J28" s="154">
        <v>67.8</v>
      </c>
      <c r="K28" s="27">
        <v>75</v>
      </c>
      <c r="L28" s="24">
        <v>0.723</v>
      </c>
      <c r="M28" s="154">
        <v>110</v>
      </c>
      <c r="N28" s="154">
        <v>120</v>
      </c>
      <c r="O28" s="228">
        <v>125</v>
      </c>
      <c r="P28" s="154">
        <v>120</v>
      </c>
      <c r="Q28" s="238">
        <v>0.7146</v>
      </c>
      <c r="R28" s="230">
        <f>P28*Q28</f>
        <v>85.752</v>
      </c>
      <c r="S28" s="231"/>
      <c r="T28" s="233">
        <v>2</v>
      </c>
    </row>
    <row r="29" spans="1:20" s="24" customFormat="1" ht="29.25" customHeight="1">
      <c r="A29" s="246">
        <v>75</v>
      </c>
      <c r="B29" s="247" t="s">
        <v>18</v>
      </c>
      <c r="C29" s="244" t="s">
        <v>242</v>
      </c>
      <c r="D29" s="225" t="s">
        <v>14</v>
      </c>
      <c r="E29" s="225" t="s">
        <v>16</v>
      </c>
      <c r="F29" s="225" t="s">
        <v>13</v>
      </c>
      <c r="G29" s="229">
        <v>33538</v>
      </c>
      <c r="H29" s="227" t="s">
        <v>114</v>
      </c>
      <c r="I29" s="29" t="s">
        <v>18</v>
      </c>
      <c r="J29" s="225">
        <v>75</v>
      </c>
      <c r="K29" s="26">
        <v>75</v>
      </c>
      <c r="L29" s="225">
        <v>0.6645</v>
      </c>
      <c r="M29" s="154">
        <v>160</v>
      </c>
      <c r="N29" s="154">
        <v>180</v>
      </c>
      <c r="O29" s="154">
        <v>205</v>
      </c>
      <c r="P29" s="154">
        <v>205</v>
      </c>
      <c r="Q29" s="238">
        <v>0.6645</v>
      </c>
      <c r="R29" s="230">
        <f>P29*Q29</f>
        <v>136.2225</v>
      </c>
      <c r="S29" s="231"/>
      <c r="T29" s="233">
        <v>1</v>
      </c>
    </row>
    <row r="30" spans="1:20" ht="15">
      <c r="A30" s="45"/>
      <c r="B30" s="265"/>
      <c r="C30" s="46"/>
      <c r="D30" s="39"/>
      <c r="E30" s="39"/>
      <c r="F30" s="39"/>
      <c r="G30" s="219"/>
      <c r="H30" s="40"/>
      <c r="I30" s="41"/>
      <c r="J30" s="39"/>
      <c r="K30" s="42"/>
      <c r="L30" s="39"/>
      <c r="M30" s="22"/>
      <c r="N30" s="22"/>
      <c r="O30" s="22"/>
      <c r="P30" s="22"/>
      <c r="Q30" s="48"/>
      <c r="R30" s="89"/>
      <c r="S30" s="90"/>
      <c r="T30" s="100"/>
    </row>
    <row r="31" spans="1:20" s="24" customFormat="1" ht="15">
      <c r="A31" s="27">
        <v>75</v>
      </c>
      <c r="B31" s="29" t="s">
        <v>19</v>
      </c>
      <c r="C31" s="225" t="s">
        <v>240</v>
      </c>
      <c r="D31" s="24" t="s">
        <v>14</v>
      </c>
      <c r="E31" s="225" t="s">
        <v>16</v>
      </c>
      <c r="F31" s="225" t="s">
        <v>13</v>
      </c>
      <c r="G31" s="226" t="s">
        <v>120</v>
      </c>
      <c r="H31" s="227" t="s">
        <v>98</v>
      </c>
      <c r="I31" s="29" t="s">
        <v>19</v>
      </c>
      <c r="J31" s="153">
        <v>71.6</v>
      </c>
      <c r="K31" s="27">
        <v>75</v>
      </c>
      <c r="L31" s="24">
        <v>0.6898</v>
      </c>
      <c r="M31" s="154">
        <v>90</v>
      </c>
      <c r="N31" s="154">
        <v>130</v>
      </c>
      <c r="O31" s="228">
        <v>155</v>
      </c>
      <c r="P31" s="154">
        <v>130</v>
      </c>
      <c r="Q31" s="238">
        <v>0.6898</v>
      </c>
      <c r="R31" s="230">
        <f>P31*Q31</f>
        <v>89.67399999999999</v>
      </c>
      <c r="S31" s="231"/>
      <c r="T31" s="233">
        <v>2</v>
      </c>
    </row>
    <row r="32" spans="1:20" s="24" customFormat="1" ht="15">
      <c r="A32" s="27">
        <v>75</v>
      </c>
      <c r="B32" s="28" t="s">
        <v>19</v>
      </c>
      <c r="C32" s="24" t="s">
        <v>239</v>
      </c>
      <c r="D32" s="24" t="s">
        <v>14</v>
      </c>
      <c r="E32" s="24" t="s">
        <v>16</v>
      </c>
      <c r="F32" s="24" t="s">
        <v>13</v>
      </c>
      <c r="G32" s="223">
        <v>35995</v>
      </c>
      <c r="H32" s="224" t="s">
        <v>98</v>
      </c>
      <c r="I32" s="28" t="s">
        <v>19</v>
      </c>
      <c r="J32" s="154">
        <v>73.9</v>
      </c>
      <c r="K32" s="27">
        <v>75</v>
      </c>
      <c r="L32" s="24">
        <v>0.6723</v>
      </c>
      <c r="M32" s="154">
        <v>200</v>
      </c>
      <c r="N32" s="228">
        <v>220</v>
      </c>
      <c r="O32" s="154">
        <v>220</v>
      </c>
      <c r="P32" s="154">
        <v>220</v>
      </c>
      <c r="Q32" s="238">
        <v>0.6723</v>
      </c>
      <c r="R32" s="230">
        <f>P32*Q32</f>
        <v>147.906</v>
      </c>
      <c r="S32" s="231">
        <v>1</v>
      </c>
      <c r="T32" s="233">
        <v>1</v>
      </c>
    </row>
    <row r="33" spans="1:20" s="24" customFormat="1" ht="15">
      <c r="A33" s="27">
        <v>75</v>
      </c>
      <c r="B33" s="29" t="s">
        <v>19</v>
      </c>
      <c r="C33" s="225" t="s">
        <v>234</v>
      </c>
      <c r="D33" s="24" t="s">
        <v>14</v>
      </c>
      <c r="E33" s="24" t="s">
        <v>16</v>
      </c>
      <c r="F33" s="225" t="s">
        <v>13</v>
      </c>
      <c r="G33" s="223">
        <v>35906</v>
      </c>
      <c r="H33" s="224" t="s">
        <v>98</v>
      </c>
      <c r="I33" s="29" t="s">
        <v>19</v>
      </c>
      <c r="J33" s="225">
        <v>74</v>
      </c>
      <c r="K33" s="27">
        <v>75</v>
      </c>
      <c r="L33" s="225">
        <v>0.6716</v>
      </c>
      <c r="M33" s="154">
        <v>90</v>
      </c>
      <c r="N33" s="228">
        <v>102.5</v>
      </c>
      <c r="O33" s="154">
        <v>122.5</v>
      </c>
      <c r="P33" s="154">
        <v>122.5</v>
      </c>
      <c r="Q33" s="238">
        <v>0.6716</v>
      </c>
      <c r="R33" s="230">
        <f>P33*Q33</f>
        <v>82.271</v>
      </c>
      <c r="S33" s="231"/>
      <c r="T33" s="233">
        <v>3</v>
      </c>
    </row>
    <row r="34" spans="2:20" ht="15">
      <c r="B34" s="29"/>
      <c r="C34" s="13"/>
      <c r="F34" s="13"/>
      <c r="G34" s="222"/>
      <c r="I34" s="29"/>
      <c r="K34" s="27"/>
      <c r="M34" s="22"/>
      <c r="N34" s="22"/>
      <c r="O34" s="22"/>
      <c r="P34" s="34"/>
      <c r="Q34" s="48"/>
      <c r="R34" s="89"/>
      <c r="S34" s="90"/>
      <c r="T34" s="100"/>
    </row>
    <row r="35" spans="1:20" s="24" customFormat="1" ht="15">
      <c r="A35" s="27">
        <v>75</v>
      </c>
      <c r="B35" s="29" t="s">
        <v>22</v>
      </c>
      <c r="C35" s="24" t="s">
        <v>232</v>
      </c>
      <c r="D35" s="24" t="s">
        <v>59</v>
      </c>
      <c r="E35" s="24" t="s">
        <v>60</v>
      </c>
      <c r="F35" s="24" t="s">
        <v>13</v>
      </c>
      <c r="G35" s="223">
        <v>33765</v>
      </c>
      <c r="H35" s="224" t="s">
        <v>80</v>
      </c>
      <c r="I35" s="29" t="s">
        <v>22</v>
      </c>
      <c r="J35" s="153">
        <v>73.5</v>
      </c>
      <c r="K35" s="27">
        <v>75</v>
      </c>
      <c r="L35" s="242">
        <v>0.6752</v>
      </c>
      <c r="M35" s="154">
        <v>170</v>
      </c>
      <c r="N35" s="154">
        <v>180</v>
      </c>
      <c r="O35" s="228">
        <v>190</v>
      </c>
      <c r="P35" s="154">
        <v>180</v>
      </c>
      <c r="Q35" s="242">
        <v>0.6752</v>
      </c>
      <c r="R35" s="230">
        <f>P35*0.6752</f>
        <v>121.536</v>
      </c>
      <c r="S35" s="231"/>
      <c r="T35" s="233">
        <v>1</v>
      </c>
    </row>
    <row r="36" spans="13:20" ht="15">
      <c r="M36" s="22"/>
      <c r="N36" s="22"/>
      <c r="O36" s="22"/>
      <c r="P36" s="22"/>
      <c r="Q36" s="48"/>
      <c r="R36" s="89"/>
      <c r="S36" s="90"/>
      <c r="T36" s="100"/>
    </row>
    <row r="37" spans="9:20" ht="15">
      <c r="I37" s="28"/>
      <c r="K37" s="27"/>
      <c r="M37" s="22"/>
      <c r="N37" s="22"/>
      <c r="O37" s="22"/>
      <c r="P37" s="22"/>
      <c r="Q37" s="48"/>
      <c r="R37" s="89"/>
      <c r="S37" s="90"/>
      <c r="T37" s="100"/>
    </row>
    <row r="38" spans="1:20" s="24" customFormat="1" ht="15">
      <c r="A38" s="27">
        <v>82.5</v>
      </c>
      <c r="B38" s="28" t="s">
        <v>18</v>
      </c>
      <c r="C38" s="24" t="s">
        <v>231</v>
      </c>
      <c r="D38" s="24" t="s">
        <v>14</v>
      </c>
      <c r="E38" s="24" t="s">
        <v>16</v>
      </c>
      <c r="F38" s="24" t="s">
        <v>13</v>
      </c>
      <c r="G38" s="223">
        <v>33082</v>
      </c>
      <c r="H38" s="224" t="s">
        <v>108</v>
      </c>
      <c r="I38" s="28" t="s">
        <v>18</v>
      </c>
      <c r="J38" s="154">
        <v>82</v>
      </c>
      <c r="K38" s="27">
        <v>82.5</v>
      </c>
      <c r="L38" s="24">
        <v>0.6319</v>
      </c>
      <c r="M38" s="154">
        <v>170</v>
      </c>
      <c r="N38" s="228">
        <v>190</v>
      </c>
      <c r="O38" s="154">
        <v>190</v>
      </c>
      <c r="P38" s="154">
        <v>190</v>
      </c>
      <c r="Q38" s="238">
        <v>0.6319</v>
      </c>
      <c r="R38" s="230">
        <f>P38*Q38</f>
        <v>120.061</v>
      </c>
      <c r="S38" s="231"/>
      <c r="T38" s="233">
        <v>1</v>
      </c>
    </row>
    <row r="39" spans="1:20" s="24" customFormat="1" ht="15">
      <c r="A39" s="27"/>
      <c r="B39" s="28"/>
      <c r="G39" s="223"/>
      <c r="H39" s="224"/>
      <c r="I39" s="28"/>
      <c r="J39" s="154"/>
      <c r="K39" s="27"/>
      <c r="M39" s="154"/>
      <c r="N39" s="248"/>
      <c r="O39" s="154"/>
      <c r="P39" s="154"/>
      <c r="Q39" s="238"/>
      <c r="R39" s="230"/>
      <c r="S39" s="231"/>
      <c r="T39" s="233"/>
    </row>
    <row r="40" spans="1:20" s="24" customFormat="1" ht="15">
      <c r="A40" s="27">
        <v>82.5</v>
      </c>
      <c r="B40" s="28" t="s">
        <v>19</v>
      </c>
      <c r="C40" s="24" t="s">
        <v>230</v>
      </c>
      <c r="D40" s="24" t="s">
        <v>14</v>
      </c>
      <c r="E40" s="24" t="s">
        <v>16</v>
      </c>
      <c r="F40" s="24" t="s">
        <v>13</v>
      </c>
      <c r="G40" s="223">
        <v>35667</v>
      </c>
      <c r="H40" s="224" t="s">
        <v>99</v>
      </c>
      <c r="I40" s="28" t="s">
        <v>19</v>
      </c>
      <c r="J40" s="154">
        <v>81.3</v>
      </c>
      <c r="K40" s="27">
        <v>82.5</v>
      </c>
      <c r="L40" s="24">
        <v>0.6257</v>
      </c>
      <c r="M40" s="154">
        <v>170</v>
      </c>
      <c r="N40" s="154">
        <v>187.5</v>
      </c>
      <c r="O40" s="228">
        <v>195</v>
      </c>
      <c r="P40" s="154">
        <v>187.5</v>
      </c>
      <c r="Q40" s="238">
        <v>0.6257</v>
      </c>
      <c r="R40" s="230">
        <f>P40*Q40</f>
        <v>117.31875000000001</v>
      </c>
      <c r="S40" s="231"/>
      <c r="T40" s="233">
        <v>1</v>
      </c>
    </row>
    <row r="41" spans="13:20" ht="15">
      <c r="M41" s="22"/>
      <c r="N41" s="22"/>
      <c r="O41" s="22"/>
      <c r="P41" s="22"/>
      <c r="Q41" s="48"/>
      <c r="R41" s="89"/>
      <c r="S41" s="90"/>
      <c r="T41" s="100"/>
    </row>
    <row r="42" spans="1:20" s="250" customFormat="1" ht="15">
      <c r="A42" s="249">
        <v>82.5</v>
      </c>
      <c r="B42" s="253" t="s">
        <v>18</v>
      </c>
      <c r="C42" s="250" t="s">
        <v>115</v>
      </c>
      <c r="D42" s="250" t="s">
        <v>14</v>
      </c>
      <c r="E42" s="250" t="s">
        <v>16</v>
      </c>
      <c r="F42" s="250" t="s">
        <v>13</v>
      </c>
      <c r="G42" s="251">
        <v>30982</v>
      </c>
      <c r="H42" s="252" t="s">
        <v>102</v>
      </c>
      <c r="I42" s="253" t="s">
        <v>18</v>
      </c>
      <c r="J42" s="254">
        <v>80</v>
      </c>
      <c r="K42" s="249">
        <v>82.5</v>
      </c>
      <c r="L42" s="250">
        <v>0.6329</v>
      </c>
      <c r="M42" s="254">
        <v>190</v>
      </c>
      <c r="N42" s="254">
        <v>210</v>
      </c>
      <c r="O42" s="228">
        <v>217.5</v>
      </c>
      <c r="P42" s="254">
        <v>210</v>
      </c>
      <c r="Q42" s="255">
        <v>0.6329</v>
      </c>
      <c r="R42" s="256">
        <f>P42*Q42</f>
        <v>132.909</v>
      </c>
      <c r="S42" s="257"/>
      <c r="T42" s="258">
        <v>1</v>
      </c>
    </row>
    <row r="43" spans="13:20" ht="15">
      <c r="M43" s="22"/>
      <c r="N43" s="22"/>
      <c r="O43" s="22"/>
      <c r="P43" s="22"/>
      <c r="Q43" s="48"/>
      <c r="R43" s="89"/>
      <c r="S43" s="90"/>
      <c r="T43" s="100"/>
    </row>
    <row r="44" spans="1:20" s="24" customFormat="1" ht="15">
      <c r="A44" s="27">
        <v>90</v>
      </c>
      <c r="B44" s="28" t="s">
        <v>22</v>
      </c>
      <c r="C44" s="24" t="s">
        <v>31</v>
      </c>
      <c r="D44" s="24" t="s">
        <v>14</v>
      </c>
      <c r="E44" s="24" t="s">
        <v>16</v>
      </c>
      <c r="F44" s="24" t="s">
        <v>13</v>
      </c>
      <c r="G44" s="223">
        <v>34009</v>
      </c>
      <c r="H44" s="224" t="s">
        <v>90</v>
      </c>
      <c r="I44" s="28" t="s">
        <v>22</v>
      </c>
      <c r="J44" s="154">
        <v>86.7</v>
      </c>
      <c r="K44" s="27">
        <v>90</v>
      </c>
      <c r="L44" s="24">
        <v>0.5991</v>
      </c>
      <c r="M44" s="154">
        <v>180</v>
      </c>
      <c r="N44" s="154">
        <v>197.5</v>
      </c>
      <c r="O44" s="228">
        <v>207.5</v>
      </c>
      <c r="P44" s="154">
        <v>197.5</v>
      </c>
      <c r="Q44" s="238">
        <v>0.5991</v>
      </c>
      <c r="R44" s="230">
        <f>P44*Q45</f>
        <v>120.81075</v>
      </c>
      <c r="S44" s="231"/>
      <c r="T44" s="233"/>
    </row>
    <row r="45" spans="1:20" s="24" customFormat="1" ht="15">
      <c r="A45" s="27">
        <v>90</v>
      </c>
      <c r="B45" s="28" t="s">
        <v>22</v>
      </c>
      <c r="C45" s="24" t="s">
        <v>32</v>
      </c>
      <c r="D45" s="24" t="s">
        <v>14</v>
      </c>
      <c r="E45" s="24" t="s">
        <v>16</v>
      </c>
      <c r="F45" s="24" t="s">
        <v>13</v>
      </c>
      <c r="G45" s="223">
        <v>34465</v>
      </c>
      <c r="H45" s="224">
        <v>21</v>
      </c>
      <c r="I45" s="28" t="s">
        <v>22</v>
      </c>
      <c r="J45" s="154">
        <v>84</v>
      </c>
      <c r="K45" s="27">
        <v>90</v>
      </c>
      <c r="L45" s="24">
        <v>0.6117</v>
      </c>
      <c r="M45" s="154">
        <v>225.5</v>
      </c>
      <c r="N45" s="154">
        <v>230</v>
      </c>
      <c r="O45" s="154">
        <v>235</v>
      </c>
      <c r="P45" s="154">
        <f>O45</f>
        <v>235</v>
      </c>
      <c r="Q45" s="238">
        <v>0.6117</v>
      </c>
      <c r="R45" s="230">
        <f>P45*Q46</f>
        <v>140.6005</v>
      </c>
      <c r="S45" s="231">
        <v>2</v>
      </c>
      <c r="T45" s="233">
        <v>1</v>
      </c>
    </row>
    <row r="46" spans="1:20" s="24" customFormat="1" ht="15">
      <c r="A46" s="27">
        <v>90</v>
      </c>
      <c r="B46" s="28" t="s">
        <v>22</v>
      </c>
      <c r="C46" s="24" t="s">
        <v>229</v>
      </c>
      <c r="D46" s="24" t="s">
        <v>14</v>
      </c>
      <c r="E46" s="24" t="s">
        <v>16</v>
      </c>
      <c r="F46" s="24" t="s">
        <v>13</v>
      </c>
      <c r="G46" s="223">
        <v>34385</v>
      </c>
      <c r="H46" s="224" t="s">
        <v>119</v>
      </c>
      <c r="I46" s="28" t="s">
        <v>22</v>
      </c>
      <c r="J46" s="154">
        <v>89</v>
      </c>
      <c r="K46" s="27">
        <v>90</v>
      </c>
      <c r="L46" s="24">
        <v>0.5983</v>
      </c>
      <c r="M46" s="228">
        <v>230</v>
      </c>
      <c r="N46" s="154">
        <v>230</v>
      </c>
      <c r="O46" s="228">
        <v>252.5</v>
      </c>
      <c r="P46" s="154">
        <v>230</v>
      </c>
      <c r="Q46" s="238">
        <v>0.5983</v>
      </c>
      <c r="R46" s="230">
        <f>P46*Q47</f>
        <v>135.72299999999998</v>
      </c>
      <c r="S46" s="231"/>
      <c r="T46" s="233">
        <v>3</v>
      </c>
    </row>
    <row r="47" spans="1:20" s="24" customFormat="1" ht="15">
      <c r="A47" s="27">
        <v>90</v>
      </c>
      <c r="B47" s="28" t="s">
        <v>22</v>
      </c>
      <c r="C47" s="24" t="s">
        <v>228</v>
      </c>
      <c r="D47" s="24" t="s">
        <v>14</v>
      </c>
      <c r="E47" s="24" t="s">
        <v>16</v>
      </c>
      <c r="F47" s="24" t="s">
        <v>13</v>
      </c>
      <c r="G47" s="223">
        <v>33661</v>
      </c>
      <c r="H47" s="224" t="s">
        <v>80</v>
      </c>
      <c r="I47" s="28" t="s">
        <v>22</v>
      </c>
      <c r="J47" s="154">
        <v>88.8</v>
      </c>
      <c r="K47" s="27">
        <v>90</v>
      </c>
      <c r="L47" s="24">
        <v>0.5901</v>
      </c>
      <c r="M47" s="154">
        <v>220</v>
      </c>
      <c r="N47" s="154">
        <v>230</v>
      </c>
      <c r="O47" s="228">
        <v>240</v>
      </c>
      <c r="P47" s="154">
        <v>230</v>
      </c>
      <c r="Q47" s="238">
        <v>0.5901</v>
      </c>
      <c r="R47" s="230">
        <f>P47*Q47</f>
        <v>135.72299999999998</v>
      </c>
      <c r="S47" s="231">
        <v>3</v>
      </c>
      <c r="T47" s="233">
        <v>2</v>
      </c>
    </row>
    <row r="48" spans="1:20" ht="15">
      <c r="A48" s="35"/>
      <c r="B48" s="37"/>
      <c r="C48" s="33"/>
      <c r="D48" s="33"/>
      <c r="E48" s="33"/>
      <c r="F48" s="33"/>
      <c r="G48" s="221"/>
      <c r="H48" s="38"/>
      <c r="I48" s="37"/>
      <c r="J48" s="34"/>
      <c r="K48" s="35"/>
      <c r="L48" s="33"/>
      <c r="M48" s="34"/>
      <c r="N48" s="22"/>
      <c r="O48" s="22"/>
      <c r="P48" s="22"/>
      <c r="Q48" s="49"/>
      <c r="R48" s="179"/>
      <c r="S48" s="90"/>
      <c r="T48" s="100"/>
    </row>
    <row r="49" spans="1:20" s="24" customFormat="1" ht="15">
      <c r="A49" s="27">
        <v>90</v>
      </c>
      <c r="B49" s="28" t="s">
        <v>18</v>
      </c>
      <c r="C49" s="24" t="s">
        <v>42</v>
      </c>
      <c r="D49" s="24" t="s">
        <v>14</v>
      </c>
      <c r="E49" s="24" t="s">
        <v>16</v>
      </c>
      <c r="F49" s="24" t="s">
        <v>13</v>
      </c>
      <c r="G49" s="223">
        <v>33441</v>
      </c>
      <c r="H49" s="224" t="s">
        <v>114</v>
      </c>
      <c r="I49" s="28" t="s">
        <v>18</v>
      </c>
      <c r="J49" s="154">
        <v>87.9</v>
      </c>
      <c r="K49" s="27">
        <v>90</v>
      </c>
      <c r="L49" s="238">
        <v>0.5939</v>
      </c>
      <c r="M49" s="154">
        <v>175</v>
      </c>
      <c r="N49" s="154">
        <v>190</v>
      </c>
      <c r="O49" s="154">
        <v>200</v>
      </c>
      <c r="P49" s="154">
        <v>200</v>
      </c>
      <c r="Q49" s="238">
        <v>0.5939</v>
      </c>
      <c r="R49" s="230">
        <f>P49*Q49</f>
        <v>118.78</v>
      </c>
      <c r="S49" s="231"/>
      <c r="T49" s="233">
        <v>1</v>
      </c>
    </row>
    <row r="50" spans="1:20" s="13" customFormat="1" ht="16.5" customHeight="1">
      <c r="A50" s="27"/>
      <c r="B50" s="28"/>
      <c r="C50"/>
      <c r="D50"/>
      <c r="E50"/>
      <c r="F50"/>
      <c r="G50" s="56"/>
      <c r="H50" s="20"/>
      <c r="I50"/>
      <c r="J50" s="22"/>
      <c r="K50"/>
      <c r="L50"/>
      <c r="M50" s="23"/>
      <c r="N50" s="23"/>
      <c r="O50" s="23"/>
      <c r="P50" s="23"/>
      <c r="Q50" s="50"/>
      <c r="R50" s="89"/>
      <c r="S50" s="162"/>
      <c r="T50" s="165"/>
    </row>
    <row r="51" spans="1:20" s="225" customFormat="1" ht="16.5" customHeight="1">
      <c r="A51" s="27">
        <v>100</v>
      </c>
      <c r="B51" s="28" t="s">
        <v>19</v>
      </c>
      <c r="C51" s="24" t="s">
        <v>227</v>
      </c>
      <c r="D51" s="24" t="s">
        <v>14</v>
      </c>
      <c r="E51" s="24" t="s">
        <v>16</v>
      </c>
      <c r="F51" s="24" t="s">
        <v>13</v>
      </c>
      <c r="G51" s="239" t="s">
        <v>91</v>
      </c>
      <c r="H51" s="224" t="s">
        <v>92</v>
      </c>
      <c r="I51" s="28" t="s">
        <v>18</v>
      </c>
      <c r="J51" s="154">
        <v>99</v>
      </c>
      <c r="K51" s="27">
        <v>100</v>
      </c>
      <c r="L51" s="24">
        <v>0.5565</v>
      </c>
      <c r="M51" s="154">
        <v>185</v>
      </c>
      <c r="N51" s="153">
        <v>205</v>
      </c>
      <c r="O51" s="240">
        <v>212.5</v>
      </c>
      <c r="P51" s="154">
        <v>205</v>
      </c>
      <c r="Q51" s="238">
        <v>0.5565</v>
      </c>
      <c r="R51" s="230">
        <f>P51*Q51</f>
        <v>114.0825</v>
      </c>
      <c r="S51" s="236"/>
      <c r="T51" s="237">
        <v>1</v>
      </c>
    </row>
    <row r="52" spans="13:20" ht="15">
      <c r="M52" s="22"/>
      <c r="N52" s="22"/>
      <c r="O52" s="22"/>
      <c r="P52" s="22"/>
      <c r="Q52" s="48"/>
      <c r="R52" s="89"/>
      <c r="S52" s="90"/>
      <c r="T52" s="100"/>
    </row>
    <row r="53" spans="9:20" ht="14.25" customHeight="1">
      <c r="I53" s="28"/>
      <c r="K53" s="27"/>
      <c r="M53" s="22"/>
      <c r="N53" s="22"/>
      <c r="O53" s="22"/>
      <c r="P53" s="22"/>
      <c r="Q53" s="48"/>
      <c r="R53" s="89"/>
      <c r="S53" s="90"/>
      <c r="T53" s="100"/>
    </row>
    <row r="54" spans="1:20" s="24" customFormat="1" ht="15.75" thickBot="1">
      <c r="A54" s="27">
        <v>120</v>
      </c>
      <c r="B54" s="28" t="s">
        <v>18</v>
      </c>
      <c r="C54" s="24" t="s">
        <v>138</v>
      </c>
      <c r="D54" s="24" t="s">
        <v>51</v>
      </c>
      <c r="E54" s="24" t="s">
        <v>50</v>
      </c>
      <c r="F54" s="24" t="s">
        <v>13</v>
      </c>
      <c r="G54" s="239" t="s">
        <v>139</v>
      </c>
      <c r="H54" s="259" t="s">
        <v>140</v>
      </c>
      <c r="I54" s="28" t="s">
        <v>18</v>
      </c>
      <c r="J54" s="142">
        <v>117</v>
      </c>
      <c r="K54" s="27">
        <v>120</v>
      </c>
      <c r="L54" s="24">
        <v>0.5296</v>
      </c>
      <c r="M54" s="154">
        <v>240</v>
      </c>
      <c r="N54" s="154">
        <v>270</v>
      </c>
      <c r="O54" s="228">
        <v>300</v>
      </c>
      <c r="P54" s="154">
        <v>270</v>
      </c>
      <c r="Q54" s="238">
        <v>0.5296</v>
      </c>
      <c r="R54" s="260">
        <f>P54*Q54</f>
        <v>142.992</v>
      </c>
      <c r="S54" s="261"/>
      <c r="T54" s="262">
        <v>1</v>
      </c>
    </row>
    <row r="55" spans="7:17" ht="15">
      <c r="G55" s="222"/>
      <c r="I55" s="28"/>
      <c r="K55" s="27"/>
      <c r="Q55" s="48"/>
    </row>
    <row r="56" ht="15">
      <c r="Q56" s="48"/>
    </row>
    <row r="57" spans="9:17" ht="15">
      <c r="I57" s="28"/>
      <c r="K57" s="27"/>
      <c r="Q57" s="48"/>
    </row>
    <row r="58" spans="9:17" ht="15">
      <c r="I58" s="28"/>
      <c r="K58" s="27"/>
      <c r="Q58" s="48"/>
    </row>
    <row r="59" spans="9:17" ht="15">
      <c r="I59" s="28"/>
      <c r="K59" s="27"/>
      <c r="Q59" s="48"/>
    </row>
    <row r="60" spans="9:17" ht="15">
      <c r="I60" s="28"/>
      <c r="K60" s="27"/>
      <c r="Q60" s="48"/>
    </row>
    <row r="61" spans="9:17" ht="15">
      <c r="I61" s="28"/>
      <c r="K61" s="27"/>
      <c r="Q61" s="48"/>
    </row>
    <row r="62" spans="9:11" ht="15">
      <c r="I62" s="28"/>
      <c r="K62" s="27"/>
    </row>
    <row r="63" spans="9:11" ht="15">
      <c r="I63" s="28"/>
      <c r="K63" s="27"/>
    </row>
    <row r="64" spans="9:11" ht="15">
      <c r="I64" s="28"/>
      <c r="K64" s="27"/>
    </row>
    <row r="65" spans="9:11" ht="15">
      <c r="I65" s="28"/>
      <c r="K65" s="27"/>
    </row>
    <row r="66" spans="9:11" ht="15">
      <c r="I66" s="28"/>
      <c r="K66" s="27"/>
    </row>
    <row r="67" spans="9:11" ht="15">
      <c r="I67" s="28"/>
      <c r="K67" s="27"/>
    </row>
    <row r="68" spans="9:11" ht="15">
      <c r="I68" s="28"/>
      <c r="K68" s="27"/>
    </row>
    <row r="69" spans="9:11" ht="15">
      <c r="I69" s="28"/>
      <c r="K69" s="27"/>
    </row>
    <row r="70" spans="9:11" ht="15">
      <c r="I70" s="28"/>
      <c r="K70" s="27"/>
    </row>
    <row r="71" spans="9:11" ht="15">
      <c r="I71" s="28"/>
      <c r="K71" s="27"/>
    </row>
    <row r="72" spans="9:11" ht="15">
      <c r="I72" s="28"/>
      <c r="K72" s="27"/>
    </row>
    <row r="73" spans="9:11" ht="15">
      <c r="I73" s="28"/>
      <c r="K73" s="27"/>
    </row>
    <row r="74" spans="9:11" ht="15">
      <c r="I74" s="28"/>
      <c r="K74" s="27"/>
    </row>
    <row r="75" spans="9:11" ht="15">
      <c r="I75" s="28"/>
      <c r="K75" s="27"/>
    </row>
    <row r="76" spans="9:11" ht="15">
      <c r="I76" s="28"/>
      <c r="K76" s="27"/>
    </row>
    <row r="77" spans="9:11" ht="15">
      <c r="I77" s="28"/>
      <c r="K77" s="27"/>
    </row>
    <row r="78" spans="9:11" ht="15">
      <c r="I78" s="28"/>
      <c r="K78" s="27"/>
    </row>
    <row r="79" spans="9:11" ht="15">
      <c r="I79" s="28"/>
      <c r="K79" s="27"/>
    </row>
    <row r="80" spans="9:11" ht="15">
      <c r="I80" s="28"/>
      <c r="K80" s="27"/>
    </row>
    <row r="81" spans="9:11" ht="15">
      <c r="I81" s="28"/>
      <c r="K81" s="27"/>
    </row>
    <row r="82" spans="9:11" ht="15">
      <c r="I82" s="28"/>
      <c r="K82" s="27"/>
    </row>
    <row r="83" spans="9:11" ht="15">
      <c r="I83" s="28"/>
      <c r="K83" s="27"/>
    </row>
    <row r="84" ht="15">
      <c r="I84" s="28"/>
    </row>
    <row r="85" ht="15">
      <c r="I85" s="28"/>
    </row>
    <row r="86" ht="15">
      <c r="I86" s="28"/>
    </row>
    <row r="87" ht="15">
      <c r="I87" s="28"/>
    </row>
    <row r="88" ht="15">
      <c r="I88" s="28"/>
    </row>
    <row r="89" ht="15">
      <c r="I89" s="28"/>
    </row>
  </sheetData>
  <sheetProtection/>
  <mergeCells count="15">
    <mergeCell ref="B3:B4"/>
    <mergeCell ref="C3:C4"/>
    <mergeCell ref="A3:A4"/>
    <mergeCell ref="H3:H4"/>
    <mergeCell ref="I3:I4"/>
    <mergeCell ref="T3:T4"/>
    <mergeCell ref="K3:K4"/>
    <mergeCell ref="R3:S4"/>
    <mergeCell ref="D3:D4"/>
    <mergeCell ref="E3:E4"/>
    <mergeCell ref="F3:F4"/>
    <mergeCell ref="G3:G4"/>
    <mergeCell ref="L3:L4"/>
    <mergeCell ref="M3:Q3"/>
    <mergeCell ref="J3:J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0"/>
  <sheetViews>
    <sheetView zoomScalePageLayoutView="0" workbookViewId="0" topLeftCell="A58">
      <selection activeCell="C77" sqref="C77"/>
    </sheetView>
  </sheetViews>
  <sheetFormatPr defaultColWidth="9.140625" defaultRowHeight="15"/>
  <cols>
    <col min="1" max="1" width="9.140625" style="27" customWidth="1"/>
    <col min="2" max="2" width="9.140625" style="28" customWidth="1"/>
    <col min="3" max="3" width="67.140625" style="0" customWidth="1"/>
    <col min="4" max="4" width="20.8515625" style="0" bestFit="1" customWidth="1"/>
    <col min="5" max="5" width="11.7109375" style="0" bestFit="1" customWidth="1"/>
    <col min="7" max="7" width="10.140625" style="12" bestFit="1" customWidth="1"/>
    <col min="8" max="8" width="10.140625" style="20" customWidth="1"/>
    <col min="10" max="10" width="10.140625" style="22" customWidth="1"/>
    <col min="11" max="11" width="10.140625" style="12" customWidth="1"/>
    <col min="17" max="17" width="9.140625" style="22" customWidth="1"/>
    <col min="18" max="20" width="9.140625" style="20" customWidth="1"/>
    <col min="25" max="25" width="16.00390625" style="20" customWidth="1"/>
    <col min="26" max="26" width="9.140625" style="48" customWidth="1"/>
    <col min="27" max="27" width="13.140625" style="0" customWidth="1"/>
    <col min="28" max="28" width="7.8515625" style="0" customWidth="1"/>
  </cols>
  <sheetData>
    <row r="1" spans="1:20" s="8" customFormat="1" ht="11.25">
      <c r="A1" s="6" t="s">
        <v>251</v>
      </c>
      <c r="C1" s="21"/>
      <c r="D1" s="1"/>
      <c r="F1" s="6"/>
      <c r="G1" s="6"/>
      <c r="H1" s="1"/>
      <c r="I1" s="7"/>
      <c r="J1" s="2"/>
      <c r="K1" s="7"/>
      <c r="L1" s="2"/>
      <c r="M1" s="2"/>
      <c r="N1" s="3"/>
      <c r="O1" s="2"/>
      <c r="P1" s="2"/>
      <c r="Q1" s="2"/>
      <c r="R1" s="4"/>
      <c r="S1" s="3"/>
      <c r="T1" s="1"/>
    </row>
    <row r="2" spans="1:28" ht="15.75" thickBot="1">
      <c r="A2" s="3"/>
      <c r="B2" s="2"/>
      <c r="D2" s="2"/>
      <c r="E2" s="2"/>
      <c r="F2" s="2"/>
      <c r="G2" s="19"/>
      <c r="H2" s="2"/>
      <c r="I2" s="2"/>
      <c r="J2" s="3"/>
      <c r="K2" s="19"/>
      <c r="L2" s="3"/>
      <c r="M2" s="2"/>
      <c r="N2" s="2"/>
      <c r="O2" s="2"/>
      <c r="P2" s="4"/>
      <c r="Q2" s="21"/>
      <c r="R2" s="53"/>
      <c r="S2" s="53"/>
      <c r="T2" s="53"/>
      <c r="U2" s="4"/>
      <c r="V2" s="4"/>
      <c r="W2" s="4"/>
      <c r="X2" s="4"/>
      <c r="Y2" s="53"/>
      <c r="Z2" s="7"/>
      <c r="AA2" s="4"/>
      <c r="AB2" s="4"/>
    </row>
    <row r="3" spans="1:29" ht="25.5" customHeight="1" thickBot="1">
      <c r="A3" s="310" t="s">
        <v>1</v>
      </c>
      <c r="B3" s="300" t="s">
        <v>6</v>
      </c>
      <c r="C3" s="298" t="s">
        <v>2</v>
      </c>
      <c r="D3" s="300" t="s">
        <v>3</v>
      </c>
      <c r="E3" s="302" t="s">
        <v>15</v>
      </c>
      <c r="F3" s="300" t="s">
        <v>4</v>
      </c>
      <c r="G3" s="332" t="s">
        <v>5</v>
      </c>
      <c r="H3" s="322" t="s">
        <v>75</v>
      </c>
      <c r="I3" s="300" t="s">
        <v>6</v>
      </c>
      <c r="J3" s="318" t="s">
        <v>74</v>
      </c>
      <c r="K3" s="314" t="s">
        <v>76</v>
      </c>
      <c r="L3" s="314" t="s">
        <v>79</v>
      </c>
      <c r="M3" s="334" t="s">
        <v>33</v>
      </c>
      <c r="N3" s="335"/>
      <c r="O3" s="335"/>
      <c r="P3" s="336"/>
      <c r="Q3" s="337" t="s">
        <v>8</v>
      </c>
      <c r="R3" s="338"/>
      <c r="S3" s="338"/>
      <c r="T3" s="339"/>
      <c r="U3" s="337" t="s">
        <v>29</v>
      </c>
      <c r="V3" s="338"/>
      <c r="W3" s="338"/>
      <c r="X3" s="339"/>
      <c r="Y3" s="340" t="s">
        <v>34</v>
      </c>
      <c r="Z3" s="326" t="s">
        <v>79</v>
      </c>
      <c r="AA3" s="328" t="s">
        <v>35</v>
      </c>
      <c r="AB3" s="329"/>
      <c r="AC3" s="324" t="s">
        <v>215</v>
      </c>
    </row>
    <row r="4" spans="1:29" ht="27.75" customHeight="1" thickBot="1">
      <c r="A4" s="311"/>
      <c r="B4" s="301"/>
      <c r="C4" s="299"/>
      <c r="D4" s="301"/>
      <c r="E4" s="303"/>
      <c r="F4" s="301"/>
      <c r="G4" s="333"/>
      <c r="H4" s="323"/>
      <c r="I4" s="301"/>
      <c r="J4" s="319"/>
      <c r="K4" s="315"/>
      <c r="L4" s="315"/>
      <c r="M4" s="16">
        <v>1</v>
      </c>
      <c r="N4" s="17">
        <v>2</v>
      </c>
      <c r="O4" s="17">
        <v>3</v>
      </c>
      <c r="P4" s="30" t="s">
        <v>10</v>
      </c>
      <c r="Q4" s="191">
        <v>1</v>
      </c>
      <c r="R4" s="54">
        <v>2</v>
      </c>
      <c r="S4" s="54">
        <v>3</v>
      </c>
      <c r="T4" s="55" t="s">
        <v>10</v>
      </c>
      <c r="U4" s="16">
        <v>1</v>
      </c>
      <c r="V4" s="17">
        <v>2</v>
      </c>
      <c r="W4" s="17">
        <v>3</v>
      </c>
      <c r="X4" s="18" t="s">
        <v>10</v>
      </c>
      <c r="Y4" s="341"/>
      <c r="Z4" s="327"/>
      <c r="AA4" s="330"/>
      <c r="AB4" s="331"/>
      <c r="AC4" s="325"/>
    </row>
    <row r="5" spans="3:29" ht="15">
      <c r="C5" s="11" t="s">
        <v>11</v>
      </c>
      <c r="D5" s="11" t="s">
        <v>12</v>
      </c>
      <c r="E5" s="11"/>
      <c r="F5" s="11"/>
      <c r="K5" s="27"/>
      <c r="M5" s="22"/>
      <c r="N5" s="22"/>
      <c r="O5" s="22"/>
      <c r="P5" s="22"/>
      <c r="R5" s="22"/>
      <c r="S5" s="22"/>
      <c r="T5" s="22"/>
      <c r="U5" s="22"/>
      <c r="V5" s="22"/>
      <c r="W5" s="22"/>
      <c r="X5" s="22"/>
      <c r="Y5" s="22"/>
      <c r="AA5" s="89"/>
      <c r="AB5" s="90"/>
      <c r="AC5" s="90"/>
    </row>
    <row r="6" spans="7:29" ht="15">
      <c r="G6" s="20"/>
      <c r="K6" s="27"/>
      <c r="M6" s="22"/>
      <c r="N6" s="22"/>
      <c r="O6" s="22"/>
      <c r="P6" s="22"/>
      <c r="R6" s="22"/>
      <c r="S6" s="22"/>
      <c r="T6" s="22"/>
      <c r="U6" s="22"/>
      <c r="V6" s="22"/>
      <c r="W6" s="22"/>
      <c r="X6" s="22"/>
      <c r="Y6" s="22"/>
      <c r="AA6" s="89"/>
      <c r="AB6" s="90"/>
      <c r="AC6" s="90"/>
    </row>
    <row r="7" spans="1:29" s="77" customFormat="1" ht="15" customHeight="1">
      <c r="A7" s="81">
        <v>48</v>
      </c>
      <c r="B7" s="80" t="s">
        <v>18</v>
      </c>
      <c r="C7" s="76" t="s">
        <v>233</v>
      </c>
      <c r="D7" s="76" t="s">
        <v>14</v>
      </c>
      <c r="E7" s="76" t="s">
        <v>16</v>
      </c>
      <c r="F7" s="76" t="s">
        <v>13</v>
      </c>
      <c r="G7" s="78">
        <v>29786</v>
      </c>
      <c r="H7" s="79" t="s">
        <v>123</v>
      </c>
      <c r="I7" s="76" t="s">
        <v>18</v>
      </c>
      <c r="J7" s="82">
        <v>47</v>
      </c>
      <c r="K7" s="81">
        <v>48</v>
      </c>
      <c r="L7" s="77">
        <v>1.0512</v>
      </c>
      <c r="M7" s="216">
        <v>82.5</v>
      </c>
      <c r="N7" s="82">
        <v>90</v>
      </c>
      <c r="O7" s="82">
        <v>97.5</v>
      </c>
      <c r="P7" s="182">
        <f>O7</f>
        <v>97.5</v>
      </c>
      <c r="Q7" s="82">
        <v>52.5</v>
      </c>
      <c r="R7" s="82">
        <v>57.5</v>
      </c>
      <c r="S7" s="215" t="s">
        <v>207</v>
      </c>
      <c r="T7" s="82">
        <v>57.5</v>
      </c>
      <c r="U7" s="82">
        <v>110</v>
      </c>
      <c r="V7" s="82">
        <v>120</v>
      </c>
      <c r="W7" s="82">
        <v>127.5</v>
      </c>
      <c r="X7" s="82">
        <f>W7</f>
        <v>127.5</v>
      </c>
      <c r="Y7" s="82">
        <f>P7+T7+X7</f>
        <v>282.5</v>
      </c>
      <c r="Z7" s="197">
        <v>1.0512</v>
      </c>
      <c r="AA7" s="190">
        <f>Y7*Z7</f>
        <v>296.964</v>
      </c>
      <c r="AB7" s="94">
        <v>1</v>
      </c>
      <c r="AC7" s="94">
        <v>1</v>
      </c>
    </row>
    <row r="8" spans="1:29" ht="15" customHeight="1">
      <c r="A8" s="26"/>
      <c r="B8" s="29"/>
      <c r="C8" s="13"/>
      <c r="D8" s="13"/>
      <c r="E8" s="13"/>
      <c r="F8" s="13"/>
      <c r="G8" s="15"/>
      <c r="H8" s="25"/>
      <c r="I8" s="13"/>
      <c r="K8" s="26"/>
      <c r="M8" s="22"/>
      <c r="N8" s="22"/>
      <c r="O8" s="22"/>
      <c r="P8" s="22"/>
      <c r="R8" s="22"/>
      <c r="S8" s="22"/>
      <c r="T8" s="22"/>
      <c r="U8" s="22"/>
      <c r="V8" s="22"/>
      <c r="W8" s="22"/>
      <c r="X8" s="22"/>
      <c r="Y8" s="22"/>
      <c r="AA8" s="176"/>
      <c r="AB8" s="90"/>
      <c r="AC8" s="90"/>
    </row>
    <row r="9" spans="1:29" s="76" customFormat="1" ht="16.5" customHeight="1">
      <c r="A9" s="81">
        <v>52</v>
      </c>
      <c r="B9" s="80" t="s">
        <v>18</v>
      </c>
      <c r="C9" s="76" t="s">
        <v>81</v>
      </c>
      <c r="D9" s="76" t="s">
        <v>14</v>
      </c>
      <c r="E9" s="76" t="s">
        <v>16</v>
      </c>
      <c r="F9" s="76" t="s">
        <v>13</v>
      </c>
      <c r="G9" s="78">
        <v>32588</v>
      </c>
      <c r="H9" s="79" t="s">
        <v>85</v>
      </c>
      <c r="I9" s="76" t="s">
        <v>18</v>
      </c>
      <c r="J9" s="75">
        <v>51</v>
      </c>
      <c r="K9" s="81">
        <v>52</v>
      </c>
      <c r="L9" s="76">
        <v>0.984</v>
      </c>
      <c r="M9" s="75">
        <v>70</v>
      </c>
      <c r="N9" s="124">
        <v>80</v>
      </c>
      <c r="O9" s="124">
        <v>82.5</v>
      </c>
      <c r="P9" s="182">
        <v>70</v>
      </c>
      <c r="Q9" s="75">
        <v>50</v>
      </c>
      <c r="R9" s="195">
        <v>55</v>
      </c>
      <c r="S9" s="124">
        <v>55</v>
      </c>
      <c r="T9" s="82">
        <v>50</v>
      </c>
      <c r="U9" s="75">
        <v>80</v>
      </c>
      <c r="V9" s="75">
        <v>90</v>
      </c>
      <c r="W9" s="75">
        <v>100</v>
      </c>
      <c r="X9" s="82">
        <f>W9</f>
        <v>100</v>
      </c>
      <c r="Y9" s="82">
        <f>P9+T9+X9</f>
        <v>220</v>
      </c>
      <c r="Z9" s="198">
        <v>0.984</v>
      </c>
      <c r="AA9" s="190">
        <f>Y9*Z9</f>
        <v>216.48</v>
      </c>
      <c r="AB9" s="92"/>
      <c r="AC9" s="92">
        <v>1</v>
      </c>
    </row>
    <row r="10" spans="1:29" s="77" customFormat="1" ht="15">
      <c r="A10" s="86">
        <v>52</v>
      </c>
      <c r="B10" s="85" t="s">
        <v>18</v>
      </c>
      <c r="C10" s="77" t="s">
        <v>37</v>
      </c>
      <c r="D10" s="77" t="s">
        <v>14</v>
      </c>
      <c r="E10" s="77" t="s">
        <v>16</v>
      </c>
      <c r="F10" s="77" t="s">
        <v>13</v>
      </c>
      <c r="G10" s="84" t="s">
        <v>117</v>
      </c>
      <c r="H10" s="84" t="s">
        <v>114</v>
      </c>
      <c r="I10" s="77" t="s">
        <v>18</v>
      </c>
      <c r="J10" s="82">
        <v>52</v>
      </c>
      <c r="K10" s="86">
        <v>52</v>
      </c>
      <c r="L10" s="77">
        <v>0.9686</v>
      </c>
      <c r="M10" s="82">
        <v>67.5</v>
      </c>
      <c r="N10" s="82">
        <v>72.5</v>
      </c>
      <c r="O10" s="195">
        <v>80</v>
      </c>
      <c r="P10" s="82">
        <v>72.5</v>
      </c>
      <c r="Q10" s="82">
        <v>30</v>
      </c>
      <c r="R10" s="196">
        <v>35</v>
      </c>
      <c r="S10" s="196">
        <v>35</v>
      </c>
      <c r="T10" s="82">
        <v>30</v>
      </c>
      <c r="U10" s="82">
        <v>100</v>
      </c>
      <c r="V10" s="82">
        <v>105</v>
      </c>
      <c r="W10" s="196">
        <v>110</v>
      </c>
      <c r="X10" s="82">
        <v>105</v>
      </c>
      <c r="Y10" s="82">
        <f>P10+T10+X10</f>
        <v>207.5</v>
      </c>
      <c r="Z10" s="197">
        <v>0.9686</v>
      </c>
      <c r="AA10" s="190">
        <f>Y10*Z10</f>
        <v>200.9845</v>
      </c>
      <c r="AB10" s="94"/>
      <c r="AC10" s="94">
        <v>2</v>
      </c>
    </row>
    <row r="11" spans="7:29" ht="15">
      <c r="G11" s="20"/>
      <c r="K11" s="27"/>
      <c r="M11" s="22"/>
      <c r="N11" s="22"/>
      <c r="O11" s="22"/>
      <c r="P11" s="22"/>
      <c r="R11" s="22"/>
      <c r="S11" s="22"/>
      <c r="T11" s="22"/>
      <c r="U11" s="22"/>
      <c r="V11" s="22"/>
      <c r="W11" s="22"/>
      <c r="X11" s="22"/>
      <c r="Y11" s="22"/>
      <c r="AA11" s="176"/>
      <c r="AB11" s="90"/>
      <c r="AC11" s="90"/>
    </row>
    <row r="12" spans="1:29" s="77" customFormat="1" ht="15">
      <c r="A12" s="86">
        <v>56</v>
      </c>
      <c r="B12" s="85" t="s">
        <v>19</v>
      </c>
      <c r="C12" s="77" t="s">
        <v>38</v>
      </c>
      <c r="D12" s="77" t="s">
        <v>59</v>
      </c>
      <c r="E12" s="77" t="s">
        <v>131</v>
      </c>
      <c r="F12" s="77" t="s">
        <v>13</v>
      </c>
      <c r="G12" s="83">
        <v>35655</v>
      </c>
      <c r="H12" s="84" t="s">
        <v>99</v>
      </c>
      <c r="I12" s="77" t="s">
        <v>19</v>
      </c>
      <c r="J12" s="82">
        <v>56</v>
      </c>
      <c r="K12" s="86">
        <v>56</v>
      </c>
      <c r="L12" s="77">
        <v>0.9122</v>
      </c>
      <c r="M12" s="82">
        <v>52</v>
      </c>
      <c r="N12" s="82">
        <v>57.5</v>
      </c>
      <c r="O12" s="82">
        <v>60</v>
      </c>
      <c r="P12" s="82">
        <f>O12</f>
        <v>60</v>
      </c>
      <c r="Q12" s="82">
        <v>22</v>
      </c>
      <c r="R12" s="82">
        <v>27.5</v>
      </c>
      <c r="S12" s="82">
        <v>30</v>
      </c>
      <c r="T12" s="82">
        <f>S12</f>
        <v>30</v>
      </c>
      <c r="U12" s="82">
        <v>62.5</v>
      </c>
      <c r="V12" s="82">
        <v>67.5</v>
      </c>
      <c r="W12" s="82">
        <v>72.5</v>
      </c>
      <c r="X12" s="82">
        <f>W12</f>
        <v>72.5</v>
      </c>
      <c r="Y12" s="82">
        <f>P12+T12+X12</f>
        <v>162.5</v>
      </c>
      <c r="Z12" s="197">
        <v>0.9122</v>
      </c>
      <c r="AA12" s="190">
        <f>Y12*Z12</f>
        <v>148.23250000000002</v>
      </c>
      <c r="AB12" s="94"/>
      <c r="AC12" s="94">
        <v>1</v>
      </c>
    </row>
    <row r="13" spans="11:29" ht="15">
      <c r="K13" s="27"/>
      <c r="M13" s="22"/>
      <c r="N13" s="22"/>
      <c r="O13" s="22"/>
      <c r="P13" s="22"/>
      <c r="R13" s="22"/>
      <c r="S13" s="22"/>
      <c r="T13" s="22"/>
      <c r="U13" s="22"/>
      <c r="V13" s="22"/>
      <c r="W13" s="22"/>
      <c r="X13" s="22"/>
      <c r="Y13" s="22"/>
      <c r="AA13" s="176"/>
      <c r="AB13" s="90"/>
      <c r="AC13" s="90"/>
    </row>
    <row r="14" spans="1:29" s="77" customFormat="1" ht="15">
      <c r="A14" s="86">
        <v>56</v>
      </c>
      <c r="B14" s="85" t="s">
        <v>22</v>
      </c>
      <c r="C14" s="77" t="s">
        <v>36</v>
      </c>
      <c r="D14" s="77" t="s">
        <v>14</v>
      </c>
      <c r="E14" s="77" t="s">
        <v>16</v>
      </c>
      <c r="F14" s="77" t="s">
        <v>13</v>
      </c>
      <c r="G14" s="84" t="s">
        <v>109</v>
      </c>
      <c r="H14" s="84" t="s">
        <v>90</v>
      </c>
      <c r="I14" s="77" t="s">
        <v>22</v>
      </c>
      <c r="J14" s="82">
        <v>53.9</v>
      </c>
      <c r="K14" s="86">
        <v>56</v>
      </c>
      <c r="L14" s="77">
        <v>0.9405</v>
      </c>
      <c r="M14" s="82">
        <v>80</v>
      </c>
      <c r="N14" s="82">
        <v>85</v>
      </c>
      <c r="O14" s="195">
        <v>90</v>
      </c>
      <c r="P14" s="82">
        <v>85</v>
      </c>
      <c r="Q14" s="82">
        <v>42.5</v>
      </c>
      <c r="R14" s="195">
        <v>47.5</v>
      </c>
      <c r="S14" s="195">
        <v>47.5</v>
      </c>
      <c r="T14" s="82">
        <v>42.5</v>
      </c>
      <c r="U14" s="82">
        <v>100</v>
      </c>
      <c r="V14" s="82">
        <v>107.5</v>
      </c>
      <c r="W14" s="195">
        <v>117.5</v>
      </c>
      <c r="X14" s="82">
        <v>107.5</v>
      </c>
      <c r="Y14" s="82">
        <f>P14+T14+X14</f>
        <v>235</v>
      </c>
      <c r="Z14" s="197">
        <v>0.9405</v>
      </c>
      <c r="AA14" s="190">
        <f>Y14*Z14</f>
        <v>221.0175</v>
      </c>
      <c r="AB14" s="94"/>
      <c r="AC14" s="94">
        <v>1</v>
      </c>
    </row>
    <row r="15" spans="7:29" ht="15">
      <c r="G15" s="20"/>
      <c r="K15" s="27"/>
      <c r="M15" s="22"/>
      <c r="N15" s="22"/>
      <c r="O15" s="22"/>
      <c r="P15" s="22"/>
      <c r="R15" s="22"/>
      <c r="S15" s="22"/>
      <c r="T15" s="22"/>
      <c r="U15" s="22"/>
      <c r="V15" s="22"/>
      <c r="W15" s="22"/>
      <c r="X15" s="22"/>
      <c r="Y15" s="22"/>
      <c r="AA15" s="176"/>
      <c r="AB15" s="90"/>
      <c r="AC15" s="90"/>
    </row>
    <row r="16" spans="1:29" s="77" customFormat="1" ht="15">
      <c r="A16" s="86">
        <v>56</v>
      </c>
      <c r="B16" s="85" t="s">
        <v>18</v>
      </c>
      <c r="C16" s="77" t="s">
        <v>106</v>
      </c>
      <c r="D16" s="77" t="s">
        <v>14</v>
      </c>
      <c r="E16" s="77" t="s">
        <v>16</v>
      </c>
      <c r="F16" s="77" t="s">
        <v>13</v>
      </c>
      <c r="G16" s="84" t="s">
        <v>107</v>
      </c>
      <c r="H16" s="84" t="s">
        <v>108</v>
      </c>
      <c r="I16" s="77" t="s">
        <v>18</v>
      </c>
      <c r="J16" s="82">
        <v>55.2</v>
      </c>
      <c r="K16" s="86">
        <v>56</v>
      </c>
      <c r="L16" s="77">
        <v>0.9222</v>
      </c>
      <c r="M16" s="82">
        <v>75</v>
      </c>
      <c r="N16" s="195">
        <v>82.5</v>
      </c>
      <c r="O16" s="195">
        <v>87</v>
      </c>
      <c r="P16" s="82">
        <v>75</v>
      </c>
      <c r="Q16" s="82">
        <v>45</v>
      </c>
      <c r="R16" s="82">
        <v>50</v>
      </c>
      <c r="S16" s="195">
        <v>55</v>
      </c>
      <c r="T16" s="82">
        <v>50</v>
      </c>
      <c r="U16" s="82">
        <v>100</v>
      </c>
      <c r="V16" s="82">
        <v>110</v>
      </c>
      <c r="W16" s="82">
        <v>117.5</v>
      </c>
      <c r="X16" s="82">
        <f>W16</f>
        <v>117.5</v>
      </c>
      <c r="Y16" s="82">
        <f>P16+T16+X16</f>
        <v>242.5</v>
      </c>
      <c r="Z16" s="197">
        <v>0.9222</v>
      </c>
      <c r="AA16" s="190">
        <f>Y16*Z16</f>
        <v>223.6335</v>
      </c>
      <c r="AB16" s="94"/>
      <c r="AC16" s="94">
        <v>2</v>
      </c>
    </row>
    <row r="17" spans="1:29" s="77" customFormat="1" ht="15.75" customHeight="1">
      <c r="A17" s="81">
        <v>56</v>
      </c>
      <c r="B17" s="80" t="s">
        <v>18</v>
      </c>
      <c r="C17" s="76" t="s">
        <v>225</v>
      </c>
      <c r="D17" s="76" t="s">
        <v>14</v>
      </c>
      <c r="E17" s="76" t="s">
        <v>16</v>
      </c>
      <c r="F17" s="76" t="s">
        <v>13</v>
      </c>
      <c r="G17" s="78">
        <v>33509</v>
      </c>
      <c r="H17" s="79" t="s">
        <v>114</v>
      </c>
      <c r="I17" s="76" t="s">
        <v>18</v>
      </c>
      <c r="J17" s="75">
        <v>55.8</v>
      </c>
      <c r="K17" s="81">
        <v>56</v>
      </c>
      <c r="L17" s="76">
        <v>0.914</v>
      </c>
      <c r="M17" s="82">
        <v>80</v>
      </c>
      <c r="N17" s="82">
        <v>87.5</v>
      </c>
      <c r="O17" s="82">
        <v>95</v>
      </c>
      <c r="P17" s="82">
        <f>O17</f>
        <v>95</v>
      </c>
      <c r="Q17" s="82">
        <v>52.5</v>
      </c>
      <c r="R17" s="82">
        <v>57.5</v>
      </c>
      <c r="S17" s="195">
        <v>65</v>
      </c>
      <c r="T17" s="82">
        <v>57.5</v>
      </c>
      <c r="U17" s="82">
        <v>120</v>
      </c>
      <c r="V17" s="82">
        <v>130</v>
      </c>
      <c r="W17" s="82">
        <v>137.5</v>
      </c>
      <c r="X17" s="82">
        <f>W17</f>
        <v>137.5</v>
      </c>
      <c r="Y17" s="82">
        <f>P17+T17+X17</f>
        <v>290</v>
      </c>
      <c r="Z17" s="198">
        <v>0.914</v>
      </c>
      <c r="AA17" s="190">
        <f>Y17*Z17</f>
        <v>265.06</v>
      </c>
      <c r="AB17" s="94">
        <v>3</v>
      </c>
      <c r="AC17" s="94">
        <v>1</v>
      </c>
    </row>
    <row r="18" spans="13:29" ht="15">
      <c r="M18" s="22"/>
      <c r="N18" s="22"/>
      <c r="O18" s="22"/>
      <c r="P18" s="22"/>
      <c r="R18" s="22"/>
      <c r="S18" s="22"/>
      <c r="T18" s="22"/>
      <c r="U18" s="22"/>
      <c r="V18" s="22"/>
      <c r="W18" s="22"/>
      <c r="X18" s="22"/>
      <c r="Y18" s="22"/>
      <c r="AA18" s="176"/>
      <c r="AB18" s="90"/>
      <c r="AC18" s="90"/>
    </row>
    <row r="19" spans="1:29" s="77" customFormat="1" ht="15">
      <c r="A19" s="86">
        <v>60</v>
      </c>
      <c r="B19" s="85" t="s">
        <v>19</v>
      </c>
      <c r="C19" s="77" t="s">
        <v>226</v>
      </c>
      <c r="D19" s="77" t="s">
        <v>14</v>
      </c>
      <c r="E19" s="77" t="s">
        <v>16</v>
      </c>
      <c r="F19" s="77" t="s">
        <v>13</v>
      </c>
      <c r="G19" s="84" t="s">
        <v>111</v>
      </c>
      <c r="H19" s="84" t="s">
        <v>110</v>
      </c>
      <c r="I19" s="77" t="s">
        <v>19</v>
      </c>
      <c r="J19" s="82">
        <v>59</v>
      </c>
      <c r="K19" s="86">
        <v>60</v>
      </c>
      <c r="L19" s="77">
        <v>0.8725</v>
      </c>
      <c r="M19" s="195">
        <v>80</v>
      </c>
      <c r="N19" s="195">
        <v>85</v>
      </c>
      <c r="O19" s="108">
        <v>85</v>
      </c>
      <c r="P19" s="82">
        <f>O19</f>
        <v>85</v>
      </c>
      <c r="Q19" s="82">
        <v>45</v>
      </c>
      <c r="R19" s="82">
        <v>50</v>
      </c>
      <c r="S19" s="195">
        <v>57.5</v>
      </c>
      <c r="T19" s="82">
        <v>50</v>
      </c>
      <c r="U19" s="82">
        <v>110</v>
      </c>
      <c r="V19" s="82">
        <v>115</v>
      </c>
      <c r="W19" s="82">
        <v>120</v>
      </c>
      <c r="X19" s="82">
        <f>W19</f>
        <v>120</v>
      </c>
      <c r="Y19" s="82">
        <f>P19+T19+X19</f>
        <v>255</v>
      </c>
      <c r="Z19" s="197">
        <v>0.8725</v>
      </c>
      <c r="AA19" s="190">
        <f>Y19*Z19</f>
        <v>222.4875</v>
      </c>
      <c r="AB19" s="94"/>
      <c r="AC19" s="94">
        <v>1</v>
      </c>
    </row>
    <row r="20" spans="7:29" ht="15">
      <c r="G20" s="20"/>
      <c r="K20" s="27"/>
      <c r="M20" s="22"/>
      <c r="N20" s="22"/>
      <c r="O20" s="22"/>
      <c r="P20" s="22"/>
      <c r="R20" s="22"/>
      <c r="S20" s="22"/>
      <c r="T20" s="22"/>
      <c r="U20" s="22"/>
      <c r="V20" s="22"/>
      <c r="W20" s="22"/>
      <c r="X20" s="22"/>
      <c r="Y20" s="22"/>
      <c r="AA20" s="176"/>
      <c r="AB20" s="90"/>
      <c r="AC20" s="90"/>
    </row>
    <row r="21" spans="1:29" s="76" customFormat="1" ht="15">
      <c r="A21" s="86">
        <v>60</v>
      </c>
      <c r="B21" s="85" t="s">
        <v>18</v>
      </c>
      <c r="C21" s="77" t="s">
        <v>132</v>
      </c>
      <c r="D21" s="77" t="s">
        <v>14</v>
      </c>
      <c r="E21" s="77" t="s">
        <v>16</v>
      </c>
      <c r="F21" s="77" t="s">
        <v>13</v>
      </c>
      <c r="G21" s="83">
        <v>31193</v>
      </c>
      <c r="H21" s="84" t="s">
        <v>133</v>
      </c>
      <c r="I21" s="77" t="s">
        <v>18</v>
      </c>
      <c r="J21" s="75">
        <v>58.3</v>
      </c>
      <c r="K21" s="86">
        <v>60</v>
      </c>
      <c r="L21" s="76">
        <v>0.8814</v>
      </c>
      <c r="M21" s="75">
        <v>100</v>
      </c>
      <c r="N21" s="75">
        <v>107.5</v>
      </c>
      <c r="O21" s="75">
        <v>110</v>
      </c>
      <c r="P21" s="82">
        <f>O21</f>
        <v>110</v>
      </c>
      <c r="Q21" s="75">
        <v>60</v>
      </c>
      <c r="R21" s="75">
        <v>65</v>
      </c>
      <c r="S21" s="124">
        <v>70</v>
      </c>
      <c r="T21" s="82" t="s">
        <v>164</v>
      </c>
      <c r="U21" s="75">
        <v>115</v>
      </c>
      <c r="V21" s="75">
        <v>125</v>
      </c>
      <c r="W21" s="75">
        <v>137.5</v>
      </c>
      <c r="X21" s="82">
        <f>W21</f>
        <v>137.5</v>
      </c>
      <c r="Y21" s="82">
        <f>P21+T21+X21</f>
        <v>312.5</v>
      </c>
      <c r="Z21" s="198">
        <v>0.8814</v>
      </c>
      <c r="AA21" s="190">
        <f>Y21*Z21</f>
        <v>275.4375</v>
      </c>
      <c r="AB21" s="92">
        <v>2</v>
      </c>
      <c r="AC21" s="92">
        <v>1</v>
      </c>
    </row>
    <row r="22" spans="1:29" s="13" customFormat="1" ht="15">
      <c r="A22" s="27"/>
      <c r="B22" s="28"/>
      <c r="C22"/>
      <c r="D22"/>
      <c r="E22"/>
      <c r="F22"/>
      <c r="G22" s="12"/>
      <c r="H22" s="20"/>
      <c r="I22"/>
      <c r="J22" s="23"/>
      <c r="K22" s="27"/>
      <c r="M22" s="23"/>
      <c r="N22" s="23"/>
      <c r="O22" s="23"/>
      <c r="P22" s="22"/>
      <c r="Q22" s="23"/>
      <c r="R22" s="23"/>
      <c r="S22" s="23"/>
      <c r="T22" s="22"/>
      <c r="U22" s="23"/>
      <c r="V22" s="23"/>
      <c r="W22" s="23"/>
      <c r="X22" s="22"/>
      <c r="Y22" s="22"/>
      <c r="Z22" s="50"/>
      <c r="AA22" s="176"/>
      <c r="AB22" s="162"/>
      <c r="AC22" s="162"/>
    </row>
    <row r="23" spans="1:29" s="189" customFormat="1" ht="15">
      <c r="A23" s="188">
        <v>67.5</v>
      </c>
      <c r="B23" s="186" t="s">
        <v>18</v>
      </c>
      <c r="C23" s="183" t="s">
        <v>134</v>
      </c>
      <c r="D23" s="183" t="s">
        <v>14</v>
      </c>
      <c r="E23" s="183" t="s">
        <v>16</v>
      </c>
      <c r="F23" s="183" t="s">
        <v>13</v>
      </c>
      <c r="G23" s="184">
        <v>32934</v>
      </c>
      <c r="H23" s="185" t="s">
        <v>108</v>
      </c>
      <c r="I23" s="183" t="s">
        <v>18</v>
      </c>
      <c r="J23" s="187">
        <v>66.9</v>
      </c>
      <c r="K23" s="188">
        <v>67.5</v>
      </c>
      <c r="L23" s="189">
        <v>0.7847</v>
      </c>
      <c r="M23" s="187">
        <v>90</v>
      </c>
      <c r="N23" s="192">
        <v>90</v>
      </c>
      <c r="O23" s="187">
        <v>90</v>
      </c>
      <c r="P23" s="182">
        <f>O23</f>
        <v>90</v>
      </c>
      <c r="Q23" s="187">
        <v>40</v>
      </c>
      <c r="R23" s="192" t="s">
        <v>162</v>
      </c>
      <c r="S23" s="192" t="s">
        <v>162</v>
      </c>
      <c r="T23" s="182" t="s">
        <v>130</v>
      </c>
      <c r="U23" s="187">
        <v>110</v>
      </c>
      <c r="V23" s="187">
        <v>120</v>
      </c>
      <c r="W23" s="192">
        <v>125</v>
      </c>
      <c r="X23" s="193">
        <v>120</v>
      </c>
      <c r="Y23" s="182">
        <f>P23+T23+X23</f>
        <v>250</v>
      </c>
      <c r="Z23" s="199">
        <v>0.7847</v>
      </c>
      <c r="AA23" s="190">
        <f>Y23*Z23</f>
        <v>196.17499999999998</v>
      </c>
      <c r="AB23" s="92"/>
      <c r="AC23" s="92">
        <v>1</v>
      </c>
    </row>
    <row r="24" spans="10:29" ht="15">
      <c r="J24" s="27"/>
      <c r="K24"/>
      <c r="M24" s="22"/>
      <c r="N24" s="22"/>
      <c r="O24" s="22"/>
      <c r="P24" s="22"/>
      <c r="R24" s="22"/>
      <c r="S24" s="22"/>
      <c r="T24" s="22"/>
      <c r="U24" s="22"/>
      <c r="V24" s="22"/>
      <c r="W24" s="22"/>
      <c r="X24" s="22"/>
      <c r="Y24" s="22"/>
      <c r="AA24" s="176"/>
      <c r="AB24" s="90"/>
      <c r="AC24" s="90">
        <v>1</v>
      </c>
    </row>
    <row r="25" spans="1:29" s="77" customFormat="1" ht="15">
      <c r="A25" s="86">
        <v>75</v>
      </c>
      <c r="B25" s="85" t="s">
        <v>22</v>
      </c>
      <c r="C25" s="77" t="s">
        <v>112</v>
      </c>
      <c r="D25" s="77" t="s">
        <v>14</v>
      </c>
      <c r="E25" s="77" t="s">
        <v>16</v>
      </c>
      <c r="F25" s="77" t="s">
        <v>13</v>
      </c>
      <c r="G25" s="83">
        <v>34176</v>
      </c>
      <c r="H25" s="84" t="s">
        <v>90</v>
      </c>
      <c r="I25" s="77" t="s">
        <v>22</v>
      </c>
      <c r="J25" s="82">
        <v>69.5</v>
      </c>
      <c r="K25" s="86">
        <v>75</v>
      </c>
      <c r="L25" s="77">
        <v>0.7619</v>
      </c>
      <c r="M25" s="82">
        <v>80</v>
      </c>
      <c r="N25" s="82">
        <v>90</v>
      </c>
      <c r="O25" s="195">
        <v>92.5</v>
      </c>
      <c r="P25" s="82">
        <v>90</v>
      </c>
      <c r="Q25" s="82">
        <v>45</v>
      </c>
      <c r="R25" s="82">
        <v>50</v>
      </c>
      <c r="S25" s="195">
        <v>52</v>
      </c>
      <c r="T25" s="82">
        <v>50</v>
      </c>
      <c r="U25" s="82">
        <v>90</v>
      </c>
      <c r="V25" s="82">
        <v>100</v>
      </c>
      <c r="W25" s="82">
        <v>110</v>
      </c>
      <c r="X25" s="82">
        <f>W25</f>
        <v>110</v>
      </c>
      <c r="Y25" s="82">
        <f>P25+T25+X25</f>
        <v>250</v>
      </c>
      <c r="Z25" s="197">
        <v>0.7619</v>
      </c>
      <c r="AA25" s="190">
        <f>Y25*Z25</f>
        <v>190.475</v>
      </c>
      <c r="AB25" s="94"/>
      <c r="AC25" s="94">
        <v>1</v>
      </c>
    </row>
    <row r="26" spans="11:29" ht="15">
      <c r="K26" s="27"/>
      <c r="M26" s="22"/>
      <c r="N26" s="22"/>
      <c r="O26" s="22"/>
      <c r="P26" s="22"/>
      <c r="R26" s="22"/>
      <c r="S26" s="22"/>
      <c r="T26" s="22"/>
      <c r="U26" s="22"/>
      <c r="V26" s="22"/>
      <c r="W26" s="22"/>
      <c r="X26" s="22"/>
      <c r="Y26" s="22"/>
      <c r="AA26" s="176"/>
      <c r="AB26" s="90"/>
      <c r="AC26" s="90"/>
    </row>
    <row r="27" spans="1:29" s="77" customFormat="1" ht="15">
      <c r="A27" s="86">
        <v>75</v>
      </c>
      <c r="B27" s="85" t="s">
        <v>18</v>
      </c>
      <c r="C27" s="77" t="s">
        <v>62</v>
      </c>
      <c r="D27" s="77" t="s">
        <v>14</v>
      </c>
      <c r="E27" s="77" t="s">
        <v>16</v>
      </c>
      <c r="F27" s="77" t="s">
        <v>13</v>
      </c>
      <c r="G27" s="83">
        <v>31175</v>
      </c>
      <c r="H27" s="84" t="s">
        <v>123</v>
      </c>
      <c r="I27" s="77" t="s">
        <v>18</v>
      </c>
      <c r="J27" s="82">
        <v>73.3</v>
      </c>
      <c r="K27" s="86">
        <v>75</v>
      </c>
      <c r="L27" s="77">
        <v>0.7336</v>
      </c>
      <c r="M27" s="195">
        <v>85</v>
      </c>
      <c r="N27" s="82">
        <v>85</v>
      </c>
      <c r="O27" s="82">
        <v>95</v>
      </c>
      <c r="P27" s="82">
        <f>O27</f>
        <v>95</v>
      </c>
      <c r="Q27" s="82">
        <v>65</v>
      </c>
      <c r="R27" s="82">
        <v>70</v>
      </c>
      <c r="S27" s="82">
        <v>75</v>
      </c>
      <c r="T27" s="82">
        <f>S27</f>
        <v>75</v>
      </c>
      <c r="U27" s="82">
        <v>130</v>
      </c>
      <c r="V27" s="82">
        <v>140</v>
      </c>
      <c r="W27" s="82">
        <v>150</v>
      </c>
      <c r="X27" s="82">
        <f>W27</f>
        <v>150</v>
      </c>
      <c r="Y27" s="82">
        <f>P27+T27+X27</f>
        <v>320</v>
      </c>
      <c r="Z27" s="197">
        <v>0.7336</v>
      </c>
      <c r="AA27" s="190">
        <f>Y27*Z27</f>
        <v>234.752</v>
      </c>
      <c r="AB27" s="94"/>
      <c r="AC27" s="94">
        <v>1</v>
      </c>
    </row>
    <row r="28" spans="11:29" ht="15">
      <c r="K28" s="27"/>
      <c r="M28" s="22"/>
      <c r="N28" s="22"/>
      <c r="O28" s="22"/>
      <c r="P28" s="22"/>
      <c r="R28" s="22"/>
      <c r="S28" s="22"/>
      <c r="T28" s="22"/>
      <c r="U28" s="22"/>
      <c r="V28" s="22"/>
      <c r="W28" s="22"/>
      <c r="X28" s="22"/>
      <c r="Y28" s="22"/>
      <c r="AA28" s="176"/>
      <c r="AB28" s="90"/>
      <c r="AC28" s="90"/>
    </row>
    <row r="29" spans="3:29" ht="15">
      <c r="C29" s="11" t="s">
        <v>11</v>
      </c>
      <c r="D29" s="11" t="s">
        <v>17</v>
      </c>
      <c r="E29" s="11"/>
      <c r="F29" s="11"/>
      <c r="K29" s="27"/>
      <c r="M29" s="22"/>
      <c r="N29" s="22"/>
      <c r="O29" s="22"/>
      <c r="P29" s="22"/>
      <c r="R29" s="22"/>
      <c r="S29" s="22"/>
      <c r="T29" s="22"/>
      <c r="U29" s="22"/>
      <c r="V29" s="22"/>
      <c r="W29" s="22"/>
      <c r="X29" s="22"/>
      <c r="Y29" s="22"/>
      <c r="AA29" s="89"/>
      <c r="AB29" s="90"/>
      <c r="AC29" s="90"/>
    </row>
    <row r="30" spans="11:29" ht="15">
      <c r="K30" s="27"/>
      <c r="M30" s="22"/>
      <c r="N30" s="22"/>
      <c r="O30" s="22"/>
      <c r="P30" s="22"/>
      <c r="R30" s="22"/>
      <c r="S30" s="22"/>
      <c r="T30" s="22"/>
      <c r="U30" s="22"/>
      <c r="V30" s="22"/>
      <c r="W30" s="22"/>
      <c r="X30" s="22"/>
      <c r="Y30" s="22"/>
      <c r="AA30" s="176"/>
      <c r="AB30" s="90"/>
      <c r="AC30" s="90"/>
    </row>
    <row r="31" spans="1:29" s="77" customFormat="1" ht="15">
      <c r="A31" s="86">
        <v>56</v>
      </c>
      <c r="B31" s="85" t="s">
        <v>19</v>
      </c>
      <c r="C31" s="77" t="s">
        <v>40</v>
      </c>
      <c r="D31" s="77" t="s">
        <v>14</v>
      </c>
      <c r="E31" s="77" t="s">
        <v>16</v>
      </c>
      <c r="F31" s="77" t="s">
        <v>13</v>
      </c>
      <c r="G31" s="84" t="s">
        <v>103</v>
      </c>
      <c r="H31" s="84" t="s">
        <v>104</v>
      </c>
      <c r="I31" s="77" t="s">
        <v>19</v>
      </c>
      <c r="J31" s="82">
        <v>53.8</v>
      </c>
      <c r="K31" s="86">
        <v>56</v>
      </c>
      <c r="L31" s="77">
        <v>0.9149</v>
      </c>
      <c r="M31" s="82">
        <v>85</v>
      </c>
      <c r="N31" s="82">
        <v>92.5</v>
      </c>
      <c r="O31" s="195">
        <v>97.5</v>
      </c>
      <c r="P31" s="82">
        <v>92.5</v>
      </c>
      <c r="Q31" s="108">
        <v>60</v>
      </c>
      <c r="R31" s="195">
        <v>62.5</v>
      </c>
      <c r="S31" s="108">
        <v>62.5</v>
      </c>
      <c r="T31" s="82">
        <f>S31</f>
        <v>62.5</v>
      </c>
      <c r="U31" s="82">
        <v>110</v>
      </c>
      <c r="V31" s="195">
        <v>117.5</v>
      </c>
      <c r="W31" s="195">
        <v>117.5</v>
      </c>
      <c r="X31" s="82">
        <v>110</v>
      </c>
      <c r="Y31" s="82">
        <f>P31+T31+X31</f>
        <v>265</v>
      </c>
      <c r="Z31" s="197">
        <v>0.9149</v>
      </c>
      <c r="AA31" s="190">
        <f>Y31*Z31</f>
        <v>242.44850000000002</v>
      </c>
      <c r="AB31" s="94"/>
      <c r="AC31" s="94">
        <v>1</v>
      </c>
    </row>
    <row r="32" spans="7:29" ht="15">
      <c r="G32" s="20"/>
      <c r="K32" s="27"/>
      <c r="M32" s="22"/>
      <c r="N32" s="22"/>
      <c r="O32" s="22"/>
      <c r="P32" s="22">
        <f>O32</f>
        <v>0</v>
      </c>
      <c r="R32" s="22"/>
      <c r="S32" s="22"/>
      <c r="T32" s="22"/>
      <c r="U32" s="22"/>
      <c r="V32" s="22"/>
      <c r="W32" s="22"/>
      <c r="X32" s="22"/>
      <c r="Y32" s="22"/>
      <c r="AA32" s="176"/>
      <c r="AB32" s="90"/>
      <c r="AC32" s="90"/>
    </row>
    <row r="33" spans="1:29" s="77" customFormat="1" ht="15">
      <c r="A33" s="86">
        <v>67.5</v>
      </c>
      <c r="B33" s="85" t="s">
        <v>19</v>
      </c>
      <c r="C33" s="77" t="s">
        <v>93</v>
      </c>
      <c r="D33" s="77" t="s">
        <v>94</v>
      </c>
      <c r="E33" s="77" t="s">
        <v>95</v>
      </c>
      <c r="F33" s="77" t="s">
        <v>13</v>
      </c>
      <c r="G33" s="84" t="s">
        <v>96</v>
      </c>
      <c r="H33" s="84" t="s">
        <v>97</v>
      </c>
      <c r="I33" s="77" t="s">
        <v>19</v>
      </c>
      <c r="J33" s="82">
        <v>62.2</v>
      </c>
      <c r="K33" s="86">
        <v>67.5</v>
      </c>
      <c r="L33" s="77">
        <v>0.7839</v>
      </c>
      <c r="M33" s="82">
        <v>70</v>
      </c>
      <c r="N33" s="195">
        <v>85</v>
      </c>
      <c r="O33" s="195">
        <v>90</v>
      </c>
      <c r="P33" s="82">
        <v>70</v>
      </c>
      <c r="Q33" s="82">
        <v>50</v>
      </c>
      <c r="R33" s="195">
        <v>57</v>
      </c>
      <c r="S33" s="195">
        <v>60</v>
      </c>
      <c r="T33" s="82">
        <v>50</v>
      </c>
      <c r="U33" s="82">
        <v>85</v>
      </c>
      <c r="V33" s="82">
        <v>90</v>
      </c>
      <c r="W33" s="82">
        <v>97</v>
      </c>
      <c r="X33" s="82">
        <f>W33</f>
        <v>97</v>
      </c>
      <c r="Y33" s="82">
        <f>P33+T33+X33</f>
        <v>217</v>
      </c>
      <c r="Z33" s="197">
        <v>0.7839</v>
      </c>
      <c r="AA33" s="190">
        <f>Y33*Z33</f>
        <v>170.1063</v>
      </c>
      <c r="AB33" s="94"/>
      <c r="AC33" s="94">
        <v>2</v>
      </c>
    </row>
    <row r="34" spans="1:29" s="77" customFormat="1" ht="15">
      <c r="A34" s="86">
        <v>67.5</v>
      </c>
      <c r="B34" s="85" t="s">
        <v>19</v>
      </c>
      <c r="C34" s="77" t="s">
        <v>45</v>
      </c>
      <c r="D34" s="77" t="s">
        <v>14</v>
      </c>
      <c r="E34" s="77" t="s">
        <v>141</v>
      </c>
      <c r="F34" s="77" t="s">
        <v>13</v>
      </c>
      <c r="G34" s="84" t="s">
        <v>143</v>
      </c>
      <c r="H34" s="84" t="s">
        <v>98</v>
      </c>
      <c r="I34" s="77" t="s">
        <v>19</v>
      </c>
      <c r="J34" s="82">
        <v>66.4</v>
      </c>
      <c r="K34" s="86">
        <v>67.5</v>
      </c>
      <c r="L34" s="77">
        <v>0.7367</v>
      </c>
      <c r="M34" s="82">
        <v>145</v>
      </c>
      <c r="N34" s="82">
        <v>152</v>
      </c>
      <c r="O34" s="82">
        <v>157</v>
      </c>
      <c r="P34" s="82">
        <f>O34</f>
        <v>157</v>
      </c>
      <c r="Q34" s="82">
        <v>100</v>
      </c>
      <c r="R34" s="82">
        <v>105</v>
      </c>
      <c r="S34" s="195">
        <v>110</v>
      </c>
      <c r="T34" s="82">
        <v>105</v>
      </c>
      <c r="U34" s="82">
        <v>150</v>
      </c>
      <c r="V34" s="82">
        <v>160</v>
      </c>
      <c r="W34" s="82">
        <v>170</v>
      </c>
      <c r="X34" s="82">
        <f>W34</f>
        <v>170</v>
      </c>
      <c r="Y34" s="82">
        <f>P34+T34+X34</f>
        <v>432</v>
      </c>
      <c r="Z34" s="197">
        <v>0.7367</v>
      </c>
      <c r="AA34" s="190">
        <f>Y34*Z34</f>
        <v>318.25440000000003</v>
      </c>
      <c r="AB34" s="94"/>
      <c r="AC34" s="94">
        <v>1</v>
      </c>
    </row>
    <row r="35" spans="7:29" ht="15">
      <c r="G35" s="20"/>
      <c r="K35" s="27"/>
      <c r="M35" s="22"/>
      <c r="N35" s="22"/>
      <c r="O35" s="22"/>
      <c r="P35" s="22"/>
      <c r="R35" s="22"/>
      <c r="S35" s="22"/>
      <c r="T35" s="22"/>
      <c r="U35" s="22"/>
      <c r="V35" s="22"/>
      <c r="W35" s="22"/>
      <c r="X35" s="22"/>
      <c r="Y35" s="22"/>
      <c r="AA35" s="176"/>
      <c r="AB35" s="90"/>
      <c r="AC35" s="90"/>
    </row>
    <row r="36" spans="1:29" s="77" customFormat="1" ht="15">
      <c r="A36" s="86">
        <v>75</v>
      </c>
      <c r="B36" s="85" t="s">
        <v>19</v>
      </c>
      <c r="C36" s="77" t="s">
        <v>236</v>
      </c>
      <c r="D36" s="77" t="s">
        <v>14</v>
      </c>
      <c r="E36" s="77" t="s">
        <v>16</v>
      </c>
      <c r="F36" s="77" t="s">
        <v>13</v>
      </c>
      <c r="G36" s="83">
        <v>35995</v>
      </c>
      <c r="H36" s="84" t="s">
        <v>98</v>
      </c>
      <c r="I36" s="77" t="s">
        <v>19</v>
      </c>
      <c r="J36" s="82">
        <v>73.9</v>
      </c>
      <c r="K36" s="86">
        <v>75</v>
      </c>
      <c r="L36" s="77">
        <v>0.6723</v>
      </c>
      <c r="M36" s="82">
        <v>160</v>
      </c>
      <c r="N36" s="82">
        <v>170</v>
      </c>
      <c r="O36" s="195">
        <v>175</v>
      </c>
      <c r="P36" s="108">
        <v>170</v>
      </c>
      <c r="Q36" s="195">
        <v>110</v>
      </c>
      <c r="R36" s="195">
        <v>120</v>
      </c>
      <c r="S36" s="82">
        <v>120</v>
      </c>
      <c r="T36" s="82">
        <f>S36</f>
        <v>120</v>
      </c>
      <c r="U36" s="82">
        <v>200</v>
      </c>
      <c r="V36" s="195">
        <v>220</v>
      </c>
      <c r="W36" s="82">
        <v>220</v>
      </c>
      <c r="X36" s="82">
        <f>W36</f>
        <v>220</v>
      </c>
      <c r="Y36" s="82">
        <f>P36+T36+X36</f>
        <v>510</v>
      </c>
      <c r="Z36" s="197">
        <v>0.6723</v>
      </c>
      <c r="AA36" s="190">
        <f>Y36*Z36</f>
        <v>342.873</v>
      </c>
      <c r="AB36" s="94">
        <v>3</v>
      </c>
      <c r="AC36" s="94">
        <v>1</v>
      </c>
    </row>
    <row r="37" spans="1:29" s="77" customFormat="1" ht="15">
      <c r="A37" s="86">
        <v>75</v>
      </c>
      <c r="B37" s="80" t="s">
        <v>19</v>
      </c>
      <c r="C37" s="76" t="s">
        <v>234</v>
      </c>
      <c r="D37" s="77" t="s">
        <v>14</v>
      </c>
      <c r="E37" s="77" t="s">
        <v>16</v>
      </c>
      <c r="F37" s="76" t="s">
        <v>13</v>
      </c>
      <c r="G37" s="83">
        <v>35906</v>
      </c>
      <c r="H37" s="84" t="s">
        <v>98</v>
      </c>
      <c r="I37" s="76" t="s">
        <v>19</v>
      </c>
      <c r="J37" s="75">
        <v>74</v>
      </c>
      <c r="K37" s="86">
        <v>75</v>
      </c>
      <c r="L37" s="76">
        <v>0.6716</v>
      </c>
      <c r="M37" s="108">
        <v>70</v>
      </c>
      <c r="N37" s="195">
        <v>90</v>
      </c>
      <c r="O37" s="195">
        <v>100</v>
      </c>
      <c r="P37" s="82">
        <v>70</v>
      </c>
      <c r="Q37" s="82">
        <v>70</v>
      </c>
      <c r="R37" s="82">
        <v>82.5</v>
      </c>
      <c r="S37" s="195">
        <v>95</v>
      </c>
      <c r="T37" s="82">
        <v>82.5</v>
      </c>
      <c r="U37" s="195">
        <v>90</v>
      </c>
      <c r="V37" s="195">
        <v>102.5</v>
      </c>
      <c r="W37" s="82">
        <v>122.5</v>
      </c>
      <c r="X37" s="82">
        <f>W37</f>
        <v>122.5</v>
      </c>
      <c r="Y37" s="82">
        <f>P37+T37+X37</f>
        <v>275</v>
      </c>
      <c r="Z37" s="198">
        <v>0.6716</v>
      </c>
      <c r="AA37" s="190">
        <f>Y37*Z37</f>
        <v>184.69</v>
      </c>
      <c r="AB37" s="94"/>
      <c r="AC37" s="94">
        <v>3</v>
      </c>
    </row>
    <row r="38" spans="1:29" s="77" customFormat="1" ht="15">
      <c r="A38" s="86">
        <v>75</v>
      </c>
      <c r="B38" s="80" t="s">
        <v>19</v>
      </c>
      <c r="C38" s="76" t="s">
        <v>235</v>
      </c>
      <c r="D38" s="77" t="s">
        <v>14</v>
      </c>
      <c r="E38" s="76" t="s">
        <v>16</v>
      </c>
      <c r="F38" s="76" t="s">
        <v>13</v>
      </c>
      <c r="G38" s="79" t="s">
        <v>120</v>
      </c>
      <c r="H38" s="79" t="s">
        <v>98</v>
      </c>
      <c r="I38" s="76" t="s">
        <v>19</v>
      </c>
      <c r="J38" s="75">
        <v>71.6</v>
      </c>
      <c r="K38" s="86">
        <v>75</v>
      </c>
      <c r="L38" s="77">
        <v>0.6898</v>
      </c>
      <c r="M38" s="82">
        <v>70</v>
      </c>
      <c r="N38" s="82">
        <v>90</v>
      </c>
      <c r="O38" s="82">
        <v>110</v>
      </c>
      <c r="P38" s="82">
        <f>O38</f>
        <v>110</v>
      </c>
      <c r="Q38" s="82">
        <v>70</v>
      </c>
      <c r="R38" s="82">
        <v>82.5</v>
      </c>
      <c r="S38" s="195">
        <v>95</v>
      </c>
      <c r="T38" s="195">
        <v>110</v>
      </c>
      <c r="U38" s="82">
        <v>90</v>
      </c>
      <c r="V38" s="82">
        <v>130</v>
      </c>
      <c r="W38" s="195">
        <v>155</v>
      </c>
      <c r="X38" s="82">
        <v>130</v>
      </c>
      <c r="Y38" s="82">
        <f>P38+T38+X38</f>
        <v>350</v>
      </c>
      <c r="Z38" s="197">
        <v>0.6898</v>
      </c>
      <c r="AA38" s="190">
        <f>Y38*Z38</f>
        <v>241.42999999999998</v>
      </c>
      <c r="AB38" s="94"/>
      <c r="AC38" s="94">
        <v>2</v>
      </c>
    </row>
    <row r="39" spans="1:29" ht="15">
      <c r="A39" s="35"/>
      <c r="B39" s="41"/>
      <c r="C39" s="39"/>
      <c r="D39" s="33"/>
      <c r="E39" s="39"/>
      <c r="F39" s="39"/>
      <c r="G39" s="40"/>
      <c r="H39" s="40"/>
      <c r="I39" s="39"/>
      <c r="J39" s="44"/>
      <c r="K39" s="35"/>
      <c r="L39" s="33"/>
      <c r="M39" s="22"/>
      <c r="N39" s="22"/>
      <c r="O39" s="22"/>
      <c r="P39" s="22">
        <f>O39</f>
        <v>0</v>
      </c>
      <c r="R39" s="22"/>
      <c r="S39" s="22"/>
      <c r="T39" s="22"/>
      <c r="U39" s="22"/>
      <c r="V39" s="22"/>
      <c r="W39" s="22"/>
      <c r="X39" s="22"/>
      <c r="Y39" s="22"/>
      <c r="AA39" s="176"/>
      <c r="AB39" s="90"/>
      <c r="AC39" s="90"/>
    </row>
    <row r="40" spans="1:29" s="77" customFormat="1" ht="15">
      <c r="A40" s="86">
        <v>75</v>
      </c>
      <c r="B40" s="80" t="s">
        <v>22</v>
      </c>
      <c r="C40" s="77" t="s">
        <v>232</v>
      </c>
      <c r="D40" s="77" t="s">
        <v>59</v>
      </c>
      <c r="E40" s="77" t="s">
        <v>60</v>
      </c>
      <c r="F40" s="77" t="s">
        <v>13</v>
      </c>
      <c r="G40" s="83">
        <v>33765</v>
      </c>
      <c r="H40" s="84" t="s">
        <v>80</v>
      </c>
      <c r="I40" s="76" t="s">
        <v>22</v>
      </c>
      <c r="J40" s="75">
        <v>73.5</v>
      </c>
      <c r="K40" s="86">
        <v>75</v>
      </c>
      <c r="L40" s="198">
        <v>0.6752</v>
      </c>
      <c r="M40" s="82">
        <v>120</v>
      </c>
      <c r="N40" s="82">
        <v>130</v>
      </c>
      <c r="O40" s="82">
        <v>145</v>
      </c>
      <c r="P40" s="82">
        <f>O40</f>
        <v>145</v>
      </c>
      <c r="Q40" s="82">
        <v>120</v>
      </c>
      <c r="R40" s="82">
        <v>130</v>
      </c>
      <c r="S40" s="82">
        <v>137.5</v>
      </c>
      <c r="T40" s="82">
        <f>S40</f>
        <v>137.5</v>
      </c>
      <c r="U40" s="82">
        <v>170</v>
      </c>
      <c r="V40" s="82">
        <v>180</v>
      </c>
      <c r="W40" s="195">
        <v>190</v>
      </c>
      <c r="X40" s="82">
        <v>180</v>
      </c>
      <c r="Y40" s="82">
        <f>P40+T40+X40</f>
        <v>462.5</v>
      </c>
      <c r="Z40" s="198">
        <v>0.6752</v>
      </c>
      <c r="AA40" s="190">
        <f>Y40*Z40</f>
        <v>312.28000000000003</v>
      </c>
      <c r="AB40" s="94"/>
      <c r="AC40" s="94">
        <v>1</v>
      </c>
    </row>
    <row r="41" spans="1:29" s="33" customFormat="1" ht="15">
      <c r="A41" s="27"/>
      <c r="B41" s="28"/>
      <c r="C41" s="24"/>
      <c r="D41"/>
      <c r="E41"/>
      <c r="F41" s="24"/>
      <c r="G41" s="12"/>
      <c r="H41" s="20"/>
      <c r="I41" s="24"/>
      <c r="J41" s="22"/>
      <c r="K41" s="27"/>
      <c r="L41"/>
      <c r="M41" s="34"/>
      <c r="N41" s="34"/>
      <c r="O41" s="34"/>
      <c r="P41" s="22"/>
      <c r="Q41" s="34"/>
      <c r="R41" s="34"/>
      <c r="S41" s="34"/>
      <c r="T41" s="22"/>
      <c r="U41" s="34"/>
      <c r="V41" s="34"/>
      <c r="W41" s="34"/>
      <c r="X41" s="22"/>
      <c r="Y41" s="22"/>
      <c r="Z41" s="49"/>
      <c r="AA41" s="176"/>
      <c r="AB41" s="175"/>
      <c r="AC41" s="175"/>
    </row>
    <row r="42" spans="1:29" s="105" customFormat="1" ht="15">
      <c r="A42" s="207">
        <v>75</v>
      </c>
      <c r="B42" s="290" t="s">
        <v>18</v>
      </c>
      <c r="C42" s="105" t="s">
        <v>43</v>
      </c>
      <c r="D42" s="105" t="s">
        <v>14</v>
      </c>
      <c r="E42" s="105" t="s">
        <v>16</v>
      </c>
      <c r="F42" s="105" t="s">
        <v>13</v>
      </c>
      <c r="G42" s="205" t="s">
        <v>126</v>
      </c>
      <c r="H42" s="205" t="s">
        <v>116</v>
      </c>
      <c r="I42" s="105" t="s">
        <v>18</v>
      </c>
      <c r="J42" s="108">
        <v>74.4</v>
      </c>
      <c r="K42" s="207">
        <v>75</v>
      </c>
      <c r="L42" s="105">
        <v>0.6687</v>
      </c>
      <c r="M42" s="108">
        <v>145</v>
      </c>
      <c r="N42" s="195">
        <v>150</v>
      </c>
      <c r="O42" s="218" t="s">
        <v>207</v>
      </c>
      <c r="P42" s="108">
        <v>145</v>
      </c>
      <c r="Q42" s="108">
        <v>110</v>
      </c>
      <c r="R42" s="195">
        <v>115</v>
      </c>
      <c r="S42" s="218" t="s">
        <v>207</v>
      </c>
      <c r="T42" s="108">
        <v>110</v>
      </c>
      <c r="U42" s="108">
        <v>160</v>
      </c>
      <c r="V42" s="108">
        <v>170</v>
      </c>
      <c r="W42" s="108">
        <v>180</v>
      </c>
      <c r="X42" s="108">
        <v>180</v>
      </c>
      <c r="Y42" s="108">
        <v>435</v>
      </c>
      <c r="Z42" s="210">
        <v>0.6687</v>
      </c>
      <c r="AA42" s="217">
        <f>Y42*Z42</f>
        <v>290.8845</v>
      </c>
      <c r="AB42" s="113"/>
      <c r="AC42" s="113">
        <v>1</v>
      </c>
    </row>
    <row r="43" spans="7:29" ht="15">
      <c r="G43" s="20"/>
      <c r="M43" s="22"/>
      <c r="N43" s="22"/>
      <c r="O43" s="22"/>
      <c r="P43" s="34"/>
      <c r="R43" s="22"/>
      <c r="S43" s="22"/>
      <c r="T43" s="22"/>
      <c r="U43" s="22"/>
      <c r="V43" s="22"/>
      <c r="W43" s="22"/>
      <c r="X43" s="22"/>
      <c r="Y43" s="22"/>
      <c r="AA43" s="176"/>
      <c r="AB43" s="90"/>
      <c r="AC43" s="90"/>
    </row>
    <row r="44" spans="1:29" s="77" customFormat="1" ht="15">
      <c r="A44" s="86">
        <v>82.5</v>
      </c>
      <c r="B44" s="85" t="s">
        <v>19</v>
      </c>
      <c r="C44" s="77" t="s">
        <v>230</v>
      </c>
      <c r="D44" s="77" t="s">
        <v>14</v>
      </c>
      <c r="E44" s="77" t="s">
        <v>16</v>
      </c>
      <c r="F44" s="77" t="s">
        <v>13</v>
      </c>
      <c r="G44" s="83">
        <v>35667</v>
      </c>
      <c r="H44" s="84" t="s">
        <v>99</v>
      </c>
      <c r="I44" s="77" t="s">
        <v>19</v>
      </c>
      <c r="J44" s="82">
        <v>81.3</v>
      </c>
      <c r="K44" s="86">
        <v>82.5</v>
      </c>
      <c r="L44" s="77">
        <v>0.6257</v>
      </c>
      <c r="M44" s="82">
        <v>150</v>
      </c>
      <c r="N44" s="82">
        <v>160</v>
      </c>
      <c r="O44" s="195">
        <v>170</v>
      </c>
      <c r="P44" s="82">
        <v>160</v>
      </c>
      <c r="Q44" s="82">
        <v>95</v>
      </c>
      <c r="R44" s="82">
        <v>105</v>
      </c>
      <c r="S44" s="195">
        <v>110</v>
      </c>
      <c r="T44" s="82">
        <v>105</v>
      </c>
      <c r="U44" s="82">
        <v>180</v>
      </c>
      <c r="V44" s="82">
        <v>187.5</v>
      </c>
      <c r="W44" s="195">
        <v>195</v>
      </c>
      <c r="X44" s="82">
        <v>187.5</v>
      </c>
      <c r="Y44" s="82">
        <f>P44+T44+X44</f>
        <v>452.5</v>
      </c>
      <c r="Z44" s="197">
        <v>0.6319</v>
      </c>
      <c r="AA44" s="202">
        <f>Y44*Z44</f>
        <v>285.93475</v>
      </c>
      <c r="AB44" s="94"/>
      <c r="AC44" s="94">
        <v>1</v>
      </c>
    </row>
    <row r="45" spans="13:29" ht="15">
      <c r="M45" s="22"/>
      <c r="N45" s="22"/>
      <c r="O45" s="22"/>
      <c r="P45" s="22">
        <f>O45</f>
        <v>0</v>
      </c>
      <c r="R45" s="22"/>
      <c r="S45" s="22"/>
      <c r="T45" s="22">
        <f>S45</f>
        <v>0</v>
      </c>
      <c r="U45" s="22"/>
      <c r="V45" s="22"/>
      <c r="W45" s="22"/>
      <c r="X45" s="22"/>
      <c r="Y45" s="22"/>
      <c r="AA45" s="176"/>
      <c r="AB45" s="90"/>
      <c r="AC45" s="90"/>
    </row>
    <row r="46" spans="1:29" s="77" customFormat="1" ht="15">
      <c r="A46" s="86">
        <v>82.5</v>
      </c>
      <c r="B46" s="85" t="s">
        <v>18</v>
      </c>
      <c r="C46" s="77" t="s">
        <v>231</v>
      </c>
      <c r="D46" s="77" t="s">
        <v>14</v>
      </c>
      <c r="E46" s="77" t="s">
        <v>16</v>
      </c>
      <c r="F46" s="77" t="s">
        <v>13</v>
      </c>
      <c r="G46" s="83">
        <v>33082</v>
      </c>
      <c r="H46" s="84" t="s">
        <v>108</v>
      </c>
      <c r="I46" s="77" t="s">
        <v>18</v>
      </c>
      <c r="J46" s="82">
        <v>82</v>
      </c>
      <c r="K46" s="86">
        <v>82.5</v>
      </c>
      <c r="L46" s="77">
        <v>0.6319</v>
      </c>
      <c r="M46" s="82">
        <v>150</v>
      </c>
      <c r="N46" s="82">
        <v>160</v>
      </c>
      <c r="O46" s="195">
        <v>170</v>
      </c>
      <c r="P46" s="82">
        <v>160</v>
      </c>
      <c r="Q46" s="82">
        <v>90</v>
      </c>
      <c r="R46" s="82">
        <v>95</v>
      </c>
      <c r="S46" s="195">
        <v>100</v>
      </c>
      <c r="T46" s="82">
        <v>95</v>
      </c>
      <c r="U46" s="82">
        <v>170</v>
      </c>
      <c r="V46" s="195">
        <v>190</v>
      </c>
      <c r="W46" s="82">
        <v>190</v>
      </c>
      <c r="X46" s="82">
        <f>W46</f>
        <v>190</v>
      </c>
      <c r="Y46" s="82">
        <f>P46+T46+X46</f>
        <v>445</v>
      </c>
      <c r="Z46" s="197">
        <v>0.623</v>
      </c>
      <c r="AA46" s="190">
        <f>Y46*Z46</f>
        <v>277.235</v>
      </c>
      <c r="AB46" s="94"/>
      <c r="AC46" s="94">
        <v>2</v>
      </c>
    </row>
    <row r="47" spans="1:29" s="77" customFormat="1" ht="15">
      <c r="A47" s="86">
        <v>82.5</v>
      </c>
      <c r="B47" s="85" t="s">
        <v>18</v>
      </c>
      <c r="C47" s="77" t="s">
        <v>124</v>
      </c>
      <c r="D47" s="77" t="s">
        <v>14</v>
      </c>
      <c r="E47" s="77" t="s">
        <v>16</v>
      </c>
      <c r="F47" s="77" t="s">
        <v>13</v>
      </c>
      <c r="G47" s="83">
        <v>32212</v>
      </c>
      <c r="H47" s="84" t="s">
        <v>125</v>
      </c>
      <c r="I47" s="77" t="s">
        <v>18</v>
      </c>
      <c r="J47" s="82">
        <v>81.8</v>
      </c>
      <c r="K47" s="86">
        <v>82.5</v>
      </c>
      <c r="L47" s="77">
        <v>0.623</v>
      </c>
      <c r="M47" s="195">
        <v>140</v>
      </c>
      <c r="N47" s="195">
        <v>150</v>
      </c>
      <c r="O47" s="82">
        <v>150</v>
      </c>
      <c r="P47" s="82">
        <f>O47</f>
        <v>150</v>
      </c>
      <c r="Q47" s="82">
        <v>105</v>
      </c>
      <c r="R47" s="82">
        <v>110</v>
      </c>
      <c r="S47" s="82">
        <v>115</v>
      </c>
      <c r="T47" s="82">
        <f>S47</f>
        <v>115</v>
      </c>
      <c r="U47" s="82">
        <v>160</v>
      </c>
      <c r="V47" s="82">
        <v>170</v>
      </c>
      <c r="W47" s="82">
        <v>180</v>
      </c>
      <c r="X47" s="82">
        <f>W47</f>
        <v>180</v>
      </c>
      <c r="Y47" s="82">
        <f>P47+T47+X47</f>
        <v>445</v>
      </c>
      <c r="Z47" s="197">
        <v>0.5926</v>
      </c>
      <c r="AA47" s="190">
        <f>Y47*Z47</f>
        <v>263.707</v>
      </c>
      <c r="AB47" s="94"/>
      <c r="AC47" s="94">
        <v>1</v>
      </c>
    </row>
    <row r="48" spans="11:29" ht="15">
      <c r="K48" s="27"/>
      <c r="M48" s="22"/>
      <c r="N48" s="22"/>
      <c r="O48" s="22"/>
      <c r="P48" s="22"/>
      <c r="R48" s="22"/>
      <c r="S48" s="22"/>
      <c r="T48" s="22"/>
      <c r="U48" s="22"/>
      <c r="V48" s="22"/>
      <c r="W48" s="22"/>
      <c r="X48" s="22"/>
      <c r="Y48" s="22"/>
      <c r="AA48" s="176"/>
      <c r="AB48" s="90"/>
      <c r="AC48" s="90"/>
    </row>
    <row r="49" spans="1:29" s="77" customFormat="1" ht="15">
      <c r="A49" s="86">
        <v>90</v>
      </c>
      <c r="B49" s="85" t="s">
        <v>19</v>
      </c>
      <c r="C49" s="77" t="s">
        <v>39</v>
      </c>
      <c r="D49" s="77" t="s">
        <v>14</v>
      </c>
      <c r="E49" s="77" t="s">
        <v>16</v>
      </c>
      <c r="F49" s="77" t="s">
        <v>13</v>
      </c>
      <c r="G49" s="83">
        <v>37050</v>
      </c>
      <c r="H49" s="84" t="s">
        <v>104</v>
      </c>
      <c r="I49" s="77" t="s">
        <v>19</v>
      </c>
      <c r="J49" s="82">
        <v>88.2</v>
      </c>
      <c r="K49" s="86">
        <v>90</v>
      </c>
      <c r="L49" s="77">
        <v>0.5926</v>
      </c>
      <c r="M49" s="82">
        <v>110</v>
      </c>
      <c r="N49" s="82">
        <v>117.5</v>
      </c>
      <c r="O49" s="195">
        <v>125</v>
      </c>
      <c r="P49" s="82">
        <v>117.5</v>
      </c>
      <c r="Q49" s="82">
        <v>70</v>
      </c>
      <c r="R49" s="82">
        <v>80</v>
      </c>
      <c r="S49" s="82">
        <v>85</v>
      </c>
      <c r="T49" s="82">
        <v>85</v>
      </c>
      <c r="U49" s="82">
        <v>130</v>
      </c>
      <c r="V49" s="82">
        <v>150</v>
      </c>
      <c r="W49" s="215" t="s">
        <v>207</v>
      </c>
      <c r="X49" s="82">
        <v>150</v>
      </c>
      <c r="Y49" s="82">
        <v>352.5</v>
      </c>
      <c r="Z49" s="213">
        <v>0.5926</v>
      </c>
      <c r="AA49" s="214">
        <f>Y49*Z49</f>
        <v>208.8915</v>
      </c>
      <c r="AB49" s="94"/>
      <c r="AC49" s="94">
        <v>1</v>
      </c>
    </row>
    <row r="50" spans="1:29" s="33" customFormat="1" ht="15">
      <c r="A50" s="27"/>
      <c r="B50" s="28"/>
      <c r="C50"/>
      <c r="D50"/>
      <c r="E50"/>
      <c r="F50"/>
      <c r="G50" s="12"/>
      <c r="H50" s="20"/>
      <c r="I50"/>
      <c r="J50" s="22"/>
      <c r="K50" s="27"/>
      <c r="L5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49"/>
      <c r="AA50" s="174"/>
      <c r="AB50" s="175"/>
      <c r="AC50" s="175"/>
    </row>
    <row r="51" spans="1:29" s="77" customFormat="1" ht="15">
      <c r="A51" s="86">
        <v>90</v>
      </c>
      <c r="B51" s="85" t="s">
        <v>22</v>
      </c>
      <c r="C51" s="77" t="s">
        <v>229</v>
      </c>
      <c r="D51" s="77" t="s">
        <v>14</v>
      </c>
      <c r="E51" s="77" t="s">
        <v>16</v>
      </c>
      <c r="F51" s="77" t="s">
        <v>13</v>
      </c>
      <c r="G51" s="83">
        <v>34385</v>
      </c>
      <c r="H51" s="84" t="s">
        <v>119</v>
      </c>
      <c r="I51" s="77" t="s">
        <v>22</v>
      </c>
      <c r="J51" s="82">
        <v>89</v>
      </c>
      <c r="K51" s="86">
        <v>90</v>
      </c>
      <c r="L51" s="77">
        <v>0.5983</v>
      </c>
      <c r="M51" s="82">
        <v>200</v>
      </c>
      <c r="N51" s="82" t="s">
        <v>160</v>
      </c>
      <c r="O51" s="195">
        <v>212.5</v>
      </c>
      <c r="P51" s="82">
        <v>207.5</v>
      </c>
      <c r="Q51" s="82">
        <v>137.5</v>
      </c>
      <c r="R51" s="195">
        <v>142.5</v>
      </c>
      <c r="S51" s="82">
        <v>142.5</v>
      </c>
      <c r="T51" s="82">
        <f>S51</f>
        <v>142.5</v>
      </c>
      <c r="U51" s="195">
        <v>230</v>
      </c>
      <c r="V51" s="82">
        <v>230</v>
      </c>
      <c r="W51" s="195">
        <v>252.5</v>
      </c>
      <c r="X51" s="82">
        <v>230</v>
      </c>
      <c r="Y51" s="82">
        <f>P51+T51+X51</f>
        <v>580</v>
      </c>
      <c r="Z51" s="201">
        <v>0.5983</v>
      </c>
      <c r="AA51" s="202">
        <f>Y51*Z51</f>
        <v>347.014</v>
      </c>
      <c r="AB51" s="94">
        <v>2</v>
      </c>
      <c r="AC51" s="94">
        <v>1</v>
      </c>
    </row>
    <row r="52" spans="1:29" s="77" customFormat="1" ht="15">
      <c r="A52" s="86">
        <v>90</v>
      </c>
      <c r="B52" s="85" t="s">
        <v>22</v>
      </c>
      <c r="C52" s="77" t="s">
        <v>228</v>
      </c>
      <c r="D52" s="77" t="s">
        <v>14</v>
      </c>
      <c r="E52" s="77" t="s">
        <v>16</v>
      </c>
      <c r="F52" s="77" t="s">
        <v>13</v>
      </c>
      <c r="G52" s="83">
        <v>33661</v>
      </c>
      <c r="H52" s="84" t="s">
        <v>80</v>
      </c>
      <c r="I52" s="77" t="s">
        <v>22</v>
      </c>
      <c r="J52" s="82">
        <v>88.8</v>
      </c>
      <c r="K52" s="86">
        <v>90</v>
      </c>
      <c r="L52" s="77">
        <v>0.5901</v>
      </c>
      <c r="M52" s="82">
        <v>180</v>
      </c>
      <c r="N52" s="82">
        <v>190</v>
      </c>
      <c r="O52" s="195">
        <v>200</v>
      </c>
      <c r="P52" s="82">
        <v>190</v>
      </c>
      <c r="Q52" s="195">
        <v>120</v>
      </c>
      <c r="R52" s="195">
        <v>120</v>
      </c>
      <c r="S52" s="108">
        <v>120</v>
      </c>
      <c r="T52" s="82">
        <v>120</v>
      </c>
      <c r="U52" s="82">
        <v>220</v>
      </c>
      <c r="V52" s="82">
        <v>230</v>
      </c>
      <c r="W52" s="195">
        <v>240</v>
      </c>
      <c r="X52" s="82">
        <v>230</v>
      </c>
      <c r="Y52" s="82">
        <f>P52+T52+X52</f>
        <v>540</v>
      </c>
      <c r="Z52" s="197">
        <v>0.5991</v>
      </c>
      <c r="AA52" s="190">
        <f>Y52*Z52</f>
        <v>323.514</v>
      </c>
      <c r="AB52" s="94"/>
      <c r="AC52" s="94">
        <v>2</v>
      </c>
    </row>
    <row r="53" spans="1:29" s="33" customFormat="1" ht="15">
      <c r="A53" s="27"/>
      <c r="B53" s="28"/>
      <c r="C53"/>
      <c r="D53"/>
      <c r="E53"/>
      <c r="F53"/>
      <c r="G53" s="12"/>
      <c r="H53" s="20"/>
      <c r="I53"/>
      <c r="J53" s="22"/>
      <c r="K53" s="27"/>
      <c r="L53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49"/>
      <c r="AA53" s="174"/>
      <c r="AB53" s="175"/>
      <c r="AC53" s="175"/>
    </row>
    <row r="54" spans="1:29" s="77" customFormat="1" ht="15">
      <c r="A54" s="86">
        <v>90</v>
      </c>
      <c r="B54" s="80" t="s">
        <v>19</v>
      </c>
      <c r="C54" s="76" t="s">
        <v>118</v>
      </c>
      <c r="D54" s="77" t="s">
        <v>14</v>
      </c>
      <c r="E54" s="76" t="s">
        <v>16</v>
      </c>
      <c r="F54" s="76" t="s">
        <v>13</v>
      </c>
      <c r="G54" s="83">
        <v>35151</v>
      </c>
      <c r="H54" s="84" t="s">
        <v>110</v>
      </c>
      <c r="I54" s="76" t="s">
        <v>19</v>
      </c>
      <c r="J54" s="82">
        <v>86.7</v>
      </c>
      <c r="K54" s="86">
        <v>90</v>
      </c>
      <c r="L54" s="77">
        <v>0.5991</v>
      </c>
      <c r="M54" s="82">
        <v>150</v>
      </c>
      <c r="N54" s="195">
        <v>160</v>
      </c>
      <c r="O54" s="82">
        <v>165</v>
      </c>
      <c r="P54" s="82">
        <f>O54</f>
        <v>165</v>
      </c>
      <c r="Q54" s="82">
        <v>120</v>
      </c>
      <c r="R54" s="82">
        <v>125</v>
      </c>
      <c r="S54" s="195">
        <v>130</v>
      </c>
      <c r="T54" s="82">
        <v>125</v>
      </c>
      <c r="U54" s="82">
        <v>190</v>
      </c>
      <c r="V54" s="195">
        <v>210</v>
      </c>
      <c r="W54" s="195">
        <v>210</v>
      </c>
      <c r="X54" s="82">
        <v>190</v>
      </c>
      <c r="Y54" s="82">
        <v>480</v>
      </c>
      <c r="Z54" s="197">
        <v>0.5939</v>
      </c>
      <c r="AA54" s="202">
        <f>Y54*Z54</f>
        <v>285.072</v>
      </c>
      <c r="AB54" s="94"/>
      <c r="AC54" s="94">
        <v>1</v>
      </c>
    </row>
    <row r="55" spans="1:29" ht="15">
      <c r="A55" s="35"/>
      <c r="B55" s="41"/>
      <c r="C55" s="39"/>
      <c r="D55" s="33"/>
      <c r="E55" s="39"/>
      <c r="F55" s="39"/>
      <c r="G55" s="36"/>
      <c r="H55" s="38"/>
      <c r="I55" s="39"/>
      <c r="J55" s="34"/>
      <c r="K55" s="35"/>
      <c r="L55" s="33"/>
      <c r="M55" s="52"/>
      <c r="N55" s="194"/>
      <c r="O55" s="194"/>
      <c r="P55" s="194"/>
      <c r="Q55" s="52"/>
      <c r="R55" s="52"/>
      <c r="S55" s="194"/>
      <c r="T55" s="52"/>
      <c r="U55" s="52"/>
      <c r="V55" s="194"/>
      <c r="W55" s="194"/>
      <c r="X55" s="34"/>
      <c r="Y55" s="34"/>
      <c r="Z55" s="49"/>
      <c r="AA55" s="178"/>
      <c r="AB55" s="90"/>
      <c r="AC55" s="90"/>
    </row>
    <row r="56" spans="1:29" s="77" customFormat="1" ht="15">
      <c r="A56" s="86">
        <v>90</v>
      </c>
      <c r="B56" s="85" t="s">
        <v>18</v>
      </c>
      <c r="C56" s="77" t="s">
        <v>41</v>
      </c>
      <c r="D56" s="77" t="s">
        <v>14</v>
      </c>
      <c r="E56" s="77" t="s">
        <v>16</v>
      </c>
      <c r="F56" s="77" t="s">
        <v>13</v>
      </c>
      <c r="G56" s="83">
        <v>30824</v>
      </c>
      <c r="H56" s="84" t="s">
        <v>102</v>
      </c>
      <c r="I56" s="77" t="s">
        <v>18</v>
      </c>
      <c r="J56" s="82">
        <v>85.9</v>
      </c>
      <c r="K56" s="86">
        <v>90</v>
      </c>
      <c r="L56" s="77">
        <v>0.6027</v>
      </c>
      <c r="M56" s="82">
        <v>120</v>
      </c>
      <c r="N56" s="167">
        <v>130</v>
      </c>
      <c r="O56" s="195">
        <v>140</v>
      </c>
      <c r="P56" s="82">
        <v>130</v>
      </c>
      <c r="Q56" s="82">
        <v>90</v>
      </c>
      <c r="R56" s="195">
        <v>100</v>
      </c>
      <c r="S56" s="195">
        <v>100</v>
      </c>
      <c r="T56" s="82">
        <v>90</v>
      </c>
      <c r="U56" s="82">
        <v>150</v>
      </c>
      <c r="V56" s="195">
        <v>155</v>
      </c>
      <c r="W56" s="82">
        <v>150</v>
      </c>
      <c r="X56" s="82">
        <f>W56</f>
        <v>150</v>
      </c>
      <c r="Y56" s="82">
        <f>P56+T56+X56</f>
        <v>370</v>
      </c>
      <c r="Z56" s="197">
        <v>0.6027</v>
      </c>
      <c r="AA56" s="190">
        <f>Y56*Z56</f>
        <v>222.999</v>
      </c>
      <c r="AB56" s="94"/>
      <c r="AC56" s="94">
        <v>3</v>
      </c>
    </row>
    <row r="57" spans="1:29" s="77" customFormat="1" ht="15">
      <c r="A57" s="86">
        <v>90</v>
      </c>
      <c r="B57" s="85" t="s">
        <v>18</v>
      </c>
      <c r="C57" s="77" t="s">
        <v>42</v>
      </c>
      <c r="D57" s="77" t="s">
        <v>14</v>
      </c>
      <c r="E57" s="77" t="s">
        <v>16</v>
      </c>
      <c r="F57" s="77" t="s">
        <v>13</v>
      </c>
      <c r="G57" s="83">
        <v>33441</v>
      </c>
      <c r="H57" s="84" t="s">
        <v>114</v>
      </c>
      <c r="I57" s="77" t="s">
        <v>18</v>
      </c>
      <c r="J57" s="82">
        <v>87.9</v>
      </c>
      <c r="K57" s="86">
        <v>90</v>
      </c>
      <c r="L57" s="197">
        <v>0.5939</v>
      </c>
      <c r="M57" s="82">
        <v>170</v>
      </c>
      <c r="N57" s="82">
        <v>180</v>
      </c>
      <c r="O57" s="195">
        <v>190</v>
      </c>
      <c r="P57" s="82">
        <v>180</v>
      </c>
      <c r="Q57" s="82">
        <v>150</v>
      </c>
      <c r="R57" s="82">
        <v>160</v>
      </c>
      <c r="S57" s="82">
        <v>170</v>
      </c>
      <c r="T57" s="82">
        <f>S57</f>
        <v>170</v>
      </c>
      <c r="U57" s="82">
        <v>175</v>
      </c>
      <c r="V57" s="82">
        <v>190</v>
      </c>
      <c r="W57" s="82">
        <v>200</v>
      </c>
      <c r="X57" s="82">
        <f>W57</f>
        <v>200</v>
      </c>
      <c r="Y57" s="82">
        <f>P57+T57+X57</f>
        <v>550</v>
      </c>
      <c r="Z57" s="197">
        <v>0.6</v>
      </c>
      <c r="AA57" s="190">
        <f>Y57*Z57</f>
        <v>330</v>
      </c>
      <c r="AB57" s="94"/>
      <c r="AC57" s="94">
        <v>1</v>
      </c>
    </row>
    <row r="58" spans="1:29" s="77" customFormat="1" ht="15">
      <c r="A58" s="86">
        <v>90</v>
      </c>
      <c r="B58" s="85" t="s">
        <v>18</v>
      </c>
      <c r="C58" s="77" t="s">
        <v>237</v>
      </c>
      <c r="D58" s="77" t="s">
        <v>14</v>
      </c>
      <c r="E58" s="77" t="s">
        <v>16</v>
      </c>
      <c r="F58" s="77" t="s">
        <v>13</v>
      </c>
      <c r="G58" s="83">
        <v>32850</v>
      </c>
      <c r="H58" s="84" t="s">
        <v>108</v>
      </c>
      <c r="I58" s="77" t="s">
        <v>18</v>
      </c>
      <c r="J58" s="82">
        <v>86.5</v>
      </c>
      <c r="K58" s="86">
        <v>90</v>
      </c>
      <c r="L58" s="77">
        <v>0.6</v>
      </c>
      <c r="M58" s="82">
        <v>160</v>
      </c>
      <c r="N58" s="82">
        <v>170</v>
      </c>
      <c r="O58" s="195">
        <v>175</v>
      </c>
      <c r="P58" s="82">
        <v>170</v>
      </c>
      <c r="Q58" s="82">
        <v>125</v>
      </c>
      <c r="R58" s="82">
        <v>135</v>
      </c>
      <c r="S58" s="215" t="s">
        <v>207</v>
      </c>
      <c r="T58" s="82">
        <v>135</v>
      </c>
      <c r="U58" s="82">
        <v>160</v>
      </c>
      <c r="V58" s="82">
        <v>175</v>
      </c>
      <c r="W58" s="195">
        <v>185</v>
      </c>
      <c r="X58" s="82">
        <v>175</v>
      </c>
      <c r="Y58" s="82">
        <v>480</v>
      </c>
      <c r="Z58" s="197">
        <v>0.6</v>
      </c>
      <c r="AA58" s="202">
        <f>Y58*Z58</f>
        <v>288</v>
      </c>
      <c r="AB58" s="94"/>
      <c r="AC58" s="94">
        <v>2</v>
      </c>
    </row>
    <row r="59" spans="13:29" ht="15">
      <c r="M59" s="22"/>
      <c r="N59" s="22"/>
      <c r="O59" s="22"/>
      <c r="P59" s="22"/>
      <c r="R59" s="22"/>
      <c r="S59" s="22"/>
      <c r="T59" s="22"/>
      <c r="U59" s="22"/>
      <c r="V59" s="22"/>
      <c r="W59" s="22"/>
      <c r="X59" s="22"/>
      <c r="Y59" s="22"/>
      <c r="AA59" s="176"/>
      <c r="AB59" s="90"/>
      <c r="AC59" s="90"/>
    </row>
    <row r="60" spans="1:29" s="76" customFormat="1" ht="16.5" customHeight="1">
      <c r="A60" s="86">
        <v>100</v>
      </c>
      <c r="B60" s="85" t="s">
        <v>19</v>
      </c>
      <c r="C60" s="77" t="s">
        <v>227</v>
      </c>
      <c r="D60" s="77" t="s">
        <v>14</v>
      </c>
      <c r="E60" s="77" t="s">
        <v>16</v>
      </c>
      <c r="F60" s="77" t="s">
        <v>13</v>
      </c>
      <c r="G60" s="84" t="s">
        <v>91</v>
      </c>
      <c r="H60" s="84" t="s">
        <v>92</v>
      </c>
      <c r="I60" s="77" t="s">
        <v>19</v>
      </c>
      <c r="J60" s="82">
        <v>99</v>
      </c>
      <c r="K60" s="86">
        <v>100</v>
      </c>
      <c r="L60" s="77">
        <v>0.5565</v>
      </c>
      <c r="M60" s="75">
        <v>180</v>
      </c>
      <c r="N60" s="124">
        <v>200</v>
      </c>
      <c r="O60" s="75">
        <v>200</v>
      </c>
      <c r="P60" s="82">
        <f>O60</f>
        <v>200</v>
      </c>
      <c r="Q60" s="75">
        <v>100</v>
      </c>
      <c r="R60" s="75">
        <v>110</v>
      </c>
      <c r="S60" s="124">
        <v>125</v>
      </c>
      <c r="T60" s="82">
        <v>110</v>
      </c>
      <c r="U60" s="75">
        <v>185</v>
      </c>
      <c r="V60" s="75">
        <v>205</v>
      </c>
      <c r="W60" s="124">
        <v>212.5</v>
      </c>
      <c r="X60" s="82">
        <v>205</v>
      </c>
      <c r="Y60" s="82">
        <f>P60+T60+X60</f>
        <v>515</v>
      </c>
      <c r="Z60" s="197">
        <v>0.5613</v>
      </c>
      <c r="AA60" s="190">
        <f>Y60*Z60</f>
        <v>289.0695</v>
      </c>
      <c r="AB60" s="92"/>
      <c r="AC60" s="92">
        <v>1</v>
      </c>
    </row>
    <row r="61" spans="1:29" s="39" customFormat="1" ht="16.5" customHeight="1">
      <c r="A61" s="27"/>
      <c r="B61" s="28"/>
      <c r="C61"/>
      <c r="D61"/>
      <c r="E61"/>
      <c r="F61"/>
      <c r="G61" s="12"/>
      <c r="H61" s="20"/>
      <c r="I61"/>
      <c r="J61" s="22"/>
      <c r="K61" s="12"/>
      <c r="L61"/>
      <c r="M61" s="44"/>
      <c r="N61" s="44"/>
      <c r="O61" s="44"/>
      <c r="P61" s="34"/>
      <c r="Q61" s="44"/>
      <c r="R61" s="44"/>
      <c r="S61" s="44"/>
      <c r="T61" s="34"/>
      <c r="U61" s="44"/>
      <c r="V61" s="44"/>
      <c r="W61" s="44"/>
      <c r="X61" s="34"/>
      <c r="Y61" s="34"/>
      <c r="Z61" s="49"/>
      <c r="AA61" s="174"/>
      <c r="AB61" s="177"/>
      <c r="AC61" s="177"/>
    </row>
    <row r="62" spans="1:29" s="76" customFormat="1" ht="16.5" customHeight="1">
      <c r="A62" s="86">
        <v>100</v>
      </c>
      <c r="B62" s="85" t="s">
        <v>22</v>
      </c>
      <c r="C62" s="77" t="s">
        <v>55</v>
      </c>
      <c r="D62" s="77" t="s">
        <v>14</v>
      </c>
      <c r="E62" s="77" t="s">
        <v>16</v>
      </c>
      <c r="F62" s="77" t="s">
        <v>13</v>
      </c>
      <c r="G62" s="83">
        <v>33581</v>
      </c>
      <c r="H62" s="84" t="s">
        <v>80</v>
      </c>
      <c r="I62" s="77" t="s">
        <v>22</v>
      </c>
      <c r="J62" s="75">
        <v>97.2</v>
      </c>
      <c r="K62" s="86">
        <v>100</v>
      </c>
      <c r="L62" s="77">
        <v>0.5613</v>
      </c>
      <c r="M62" s="75">
        <v>175</v>
      </c>
      <c r="N62" s="75">
        <v>187.5</v>
      </c>
      <c r="O62" s="75">
        <v>200</v>
      </c>
      <c r="P62" s="82">
        <f>O62</f>
        <v>200</v>
      </c>
      <c r="Q62" s="75">
        <v>117.5</v>
      </c>
      <c r="R62" s="75">
        <v>125</v>
      </c>
      <c r="S62" s="124">
        <v>130</v>
      </c>
      <c r="T62" s="82">
        <v>125</v>
      </c>
      <c r="U62" s="75">
        <v>250</v>
      </c>
      <c r="V62" s="75">
        <v>270</v>
      </c>
      <c r="W62" s="203" t="s">
        <v>207</v>
      </c>
      <c r="X62" s="82">
        <v>270</v>
      </c>
      <c r="Y62" s="82">
        <f>P62+T62+X62</f>
        <v>595</v>
      </c>
      <c r="Z62" s="197">
        <v>0.5575</v>
      </c>
      <c r="AA62" s="190">
        <f>Y62*Z62</f>
        <v>331.7125</v>
      </c>
      <c r="AB62" s="92"/>
      <c r="AC62" s="92">
        <v>1</v>
      </c>
    </row>
    <row r="63" spans="1:29" s="87" customFormat="1" ht="16.5" customHeight="1">
      <c r="A63" s="207"/>
      <c r="B63" s="290"/>
      <c r="C63" s="105"/>
      <c r="D63" s="105"/>
      <c r="E63" s="105"/>
      <c r="F63" s="105"/>
      <c r="G63" s="204"/>
      <c r="H63" s="205"/>
      <c r="I63" s="105"/>
      <c r="J63" s="206"/>
      <c r="K63" s="207"/>
      <c r="L63" s="105"/>
      <c r="M63" s="206"/>
      <c r="N63" s="206"/>
      <c r="O63" s="206"/>
      <c r="P63" s="108"/>
      <c r="Q63" s="206"/>
      <c r="R63" s="206"/>
      <c r="S63" s="208"/>
      <c r="T63" s="108"/>
      <c r="U63" s="206"/>
      <c r="V63" s="206"/>
      <c r="W63" s="209"/>
      <c r="X63" s="108"/>
      <c r="Y63" s="108"/>
      <c r="Z63" s="210"/>
      <c r="AA63" s="211"/>
      <c r="AB63" s="212"/>
      <c r="AC63" s="212"/>
    </row>
    <row r="64" spans="1:29" s="77" customFormat="1" ht="15">
      <c r="A64" s="86">
        <v>100</v>
      </c>
      <c r="B64" s="85" t="s">
        <v>18</v>
      </c>
      <c r="C64" s="77" t="s">
        <v>113</v>
      </c>
      <c r="D64" s="77" t="s">
        <v>14</v>
      </c>
      <c r="E64" s="77" t="s">
        <v>16</v>
      </c>
      <c r="F64" s="77" t="s">
        <v>13</v>
      </c>
      <c r="G64" s="83">
        <v>33315</v>
      </c>
      <c r="H64" s="84" t="s">
        <v>114</v>
      </c>
      <c r="I64" s="77" t="s">
        <v>18</v>
      </c>
      <c r="J64" s="75">
        <v>94.9</v>
      </c>
      <c r="K64" s="86">
        <v>100</v>
      </c>
      <c r="L64" s="77">
        <v>0.5681</v>
      </c>
      <c r="M64" s="124">
        <v>140</v>
      </c>
      <c r="N64" s="82">
        <v>150</v>
      </c>
      <c r="O64" s="82">
        <v>170</v>
      </c>
      <c r="P64" s="82">
        <v>170</v>
      </c>
      <c r="Q64" s="82">
        <v>110</v>
      </c>
      <c r="R64" s="195">
        <v>125</v>
      </c>
      <c r="S64" s="195">
        <v>125</v>
      </c>
      <c r="T64" s="82">
        <v>110</v>
      </c>
      <c r="U64" s="75">
        <v>185</v>
      </c>
      <c r="V64" s="82">
        <v>200</v>
      </c>
      <c r="W64" s="82">
        <v>215</v>
      </c>
      <c r="X64" s="82">
        <v>215</v>
      </c>
      <c r="Y64" s="82">
        <v>495</v>
      </c>
      <c r="Z64" s="197">
        <v>0.5681</v>
      </c>
      <c r="AA64" s="202">
        <f>Y64*Z64</f>
        <v>281.20950000000005</v>
      </c>
      <c r="AB64" s="94"/>
      <c r="AC64" s="92">
        <v>2</v>
      </c>
    </row>
    <row r="65" spans="1:29" s="77" customFormat="1" ht="15">
      <c r="A65" s="86">
        <v>100</v>
      </c>
      <c r="B65" s="85" t="s">
        <v>18</v>
      </c>
      <c r="C65" s="77" t="s">
        <v>145</v>
      </c>
      <c r="D65" s="77" t="s">
        <v>14</v>
      </c>
      <c r="E65" s="77" t="s">
        <v>16</v>
      </c>
      <c r="F65" s="77" t="s">
        <v>13</v>
      </c>
      <c r="G65" s="83">
        <v>31522</v>
      </c>
      <c r="H65" s="84" t="s">
        <v>121</v>
      </c>
      <c r="I65" s="77" t="s">
        <v>18</v>
      </c>
      <c r="J65" s="75">
        <v>98.6</v>
      </c>
      <c r="K65" s="86">
        <v>100</v>
      </c>
      <c r="L65" s="77">
        <v>0.5575</v>
      </c>
      <c r="M65" s="82">
        <v>210</v>
      </c>
      <c r="N65" s="82">
        <v>217.5</v>
      </c>
      <c r="O65" s="195">
        <v>220</v>
      </c>
      <c r="P65" s="82">
        <v>217.5</v>
      </c>
      <c r="Q65" s="195">
        <v>150</v>
      </c>
      <c r="R65" s="82">
        <v>150</v>
      </c>
      <c r="S65" s="82">
        <v>157.5</v>
      </c>
      <c r="T65" s="82">
        <f>S65</f>
        <v>157.5</v>
      </c>
      <c r="U65" s="82">
        <v>245</v>
      </c>
      <c r="V65" s="82">
        <v>260</v>
      </c>
      <c r="W65" s="82">
        <v>265</v>
      </c>
      <c r="X65" s="82">
        <f>W65</f>
        <v>265</v>
      </c>
      <c r="Y65" s="82">
        <f>P65+T65+X65</f>
        <v>640</v>
      </c>
      <c r="Z65" s="197">
        <v>0.5633</v>
      </c>
      <c r="AA65" s="190">
        <f>Y65*Z65</f>
        <v>360.512</v>
      </c>
      <c r="AB65" s="94">
        <v>1</v>
      </c>
      <c r="AC65" s="94">
        <v>1</v>
      </c>
    </row>
    <row r="66" spans="13:29" ht="15">
      <c r="M66" s="22"/>
      <c r="N66" s="22"/>
      <c r="O66" s="22"/>
      <c r="P66" s="22"/>
      <c r="R66" s="22"/>
      <c r="S66" s="22"/>
      <c r="T66" s="22"/>
      <c r="U66" s="22"/>
      <c r="V66" s="22"/>
      <c r="W66" s="22"/>
      <c r="X66" s="22"/>
      <c r="Y66" s="22"/>
      <c r="AA66" s="176"/>
      <c r="AB66" s="90"/>
      <c r="AC66" s="90"/>
    </row>
    <row r="67" spans="1:29" s="77" customFormat="1" ht="15">
      <c r="A67" s="86">
        <v>100</v>
      </c>
      <c r="B67" s="85" t="s">
        <v>178</v>
      </c>
      <c r="C67" s="77" t="s">
        <v>44</v>
      </c>
      <c r="D67" s="77" t="s">
        <v>14</v>
      </c>
      <c r="E67" s="77" t="s">
        <v>16</v>
      </c>
      <c r="F67" s="77" t="s">
        <v>13</v>
      </c>
      <c r="G67" s="84" t="s">
        <v>146</v>
      </c>
      <c r="H67" s="84" t="s">
        <v>147</v>
      </c>
      <c r="I67" s="77" t="s">
        <v>178</v>
      </c>
      <c r="J67" s="82">
        <v>96.5</v>
      </c>
      <c r="K67" s="86">
        <v>100</v>
      </c>
      <c r="L67" s="77">
        <v>0.5633</v>
      </c>
      <c r="M67" s="82">
        <v>170</v>
      </c>
      <c r="N67" s="82">
        <v>190</v>
      </c>
      <c r="O67" s="82">
        <v>200</v>
      </c>
      <c r="P67" s="82">
        <v>200</v>
      </c>
      <c r="Q67" s="82">
        <v>150</v>
      </c>
      <c r="R67" s="82">
        <v>150</v>
      </c>
      <c r="S67" s="82">
        <v>160</v>
      </c>
      <c r="T67" s="82">
        <v>165</v>
      </c>
      <c r="U67" s="82">
        <v>180</v>
      </c>
      <c r="V67" s="82">
        <v>200</v>
      </c>
      <c r="W67" s="82">
        <v>220</v>
      </c>
      <c r="X67" s="82">
        <v>220</v>
      </c>
      <c r="Y67" s="82">
        <v>585</v>
      </c>
      <c r="Z67" s="197">
        <v>0.5633</v>
      </c>
      <c r="AA67" s="202">
        <f>Y67*Z67</f>
        <v>329.5305</v>
      </c>
      <c r="AB67" s="94"/>
      <c r="AC67" s="94">
        <v>1</v>
      </c>
    </row>
    <row r="68" spans="11:29" ht="15">
      <c r="K68" s="27"/>
      <c r="M68" s="22"/>
      <c r="N68" s="22"/>
      <c r="O68" s="22"/>
      <c r="P68" s="22"/>
      <c r="R68" s="22"/>
      <c r="S68" s="22"/>
      <c r="T68" s="22"/>
      <c r="U68" s="22"/>
      <c r="V68" s="22"/>
      <c r="W68" s="22"/>
      <c r="X68" s="22"/>
      <c r="Y68" s="22"/>
      <c r="AA68" s="89"/>
      <c r="AB68" s="90"/>
      <c r="AC68" s="90"/>
    </row>
    <row r="69" spans="3:29" ht="15">
      <c r="C69" s="11" t="s">
        <v>26</v>
      </c>
      <c r="D69" s="11" t="s">
        <v>12</v>
      </c>
      <c r="E69" s="11"/>
      <c r="F69" s="11"/>
      <c r="M69" s="22"/>
      <c r="N69" s="22"/>
      <c r="O69" s="22"/>
      <c r="P69" s="22"/>
      <c r="R69" s="22"/>
      <c r="S69" s="22"/>
      <c r="T69" s="22"/>
      <c r="U69" s="22"/>
      <c r="V69" s="22"/>
      <c r="W69" s="22"/>
      <c r="X69" s="22"/>
      <c r="Y69" s="22"/>
      <c r="AA69" s="89"/>
      <c r="AB69" s="90"/>
      <c r="AC69" s="90"/>
    </row>
    <row r="70" spans="1:29" s="168" customFormat="1" ht="15">
      <c r="A70" s="172">
        <v>75</v>
      </c>
      <c r="B70" s="171" t="s">
        <v>19</v>
      </c>
      <c r="C70" s="168" t="s">
        <v>159</v>
      </c>
      <c r="D70" s="168" t="s">
        <v>14</v>
      </c>
      <c r="E70" s="168" t="s">
        <v>16</v>
      </c>
      <c r="F70" s="168" t="s">
        <v>13</v>
      </c>
      <c r="G70" s="169">
        <v>35022</v>
      </c>
      <c r="H70" s="170" t="s">
        <v>110</v>
      </c>
      <c r="I70" s="168" t="s">
        <v>19</v>
      </c>
      <c r="J70" s="167">
        <v>73</v>
      </c>
      <c r="K70" s="172">
        <v>75</v>
      </c>
      <c r="L70" s="168">
        <v>0.7358</v>
      </c>
      <c r="M70" s="167">
        <v>90</v>
      </c>
      <c r="N70" s="167">
        <v>100</v>
      </c>
      <c r="O70" s="195">
        <v>105</v>
      </c>
      <c r="P70" s="167">
        <v>100</v>
      </c>
      <c r="Q70" s="167">
        <v>42.5</v>
      </c>
      <c r="R70" s="167" t="s">
        <v>162</v>
      </c>
      <c r="S70" s="195" t="s">
        <v>163</v>
      </c>
      <c r="T70" s="167" t="s">
        <v>162</v>
      </c>
      <c r="U70" s="167">
        <v>85</v>
      </c>
      <c r="V70" s="167">
        <v>95</v>
      </c>
      <c r="W70" s="167">
        <v>100</v>
      </c>
      <c r="X70" s="167">
        <f>W70</f>
        <v>100</v>
      </c>
      <c r="Y70" s="167">
        <f>P70+T70+X70</f>
        <v>245</v>
      </c>
      <c r="Z70" s="200"/>
      <c r="AA70" s="180"/>
      <c r="AB70" s="181"/>
      <c r="AC70" s="181">
        <v>1</v>
      </c>
    </row>
  </sheetData>
  <sheetProtection/>
  <mergeCells count="19">
    <mergeCell ref="D3:D4"/>
    <mergeCell ref="B3:B4"/>
    <mergeCell ref="C3:C4"/>
    <mergeCell ref="A3:A4"/>
    <mergeCell ref="Y3:Y4"/>
    <mergeCell ref="AC3:AC4"/>
    <mergeCell ref="Z3:Z4"/>
    <mergeCell ref="AA3:AB4"/>
    <mergeCell ref="E3:E4"/>
    <mergeCell ref="F3:F4"/>
    <mergeCell ref="G3:G4"/>
    <mergeCell ref="L3:L4"/>
    <mergeCell ref="M3:P3"/>
    <mergeCell ref="Q3:T3"/>
    <mergeCell ref="U3:X3"/>
    <mergeCell ref="H3:H4"/>
    <mergeCell ref="K3:K4"/>
    <mergeCell ref="I3:I4"/>
    <mergeCell ref="J3:J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28">
      <selection activeCell="R38" sqref="R38"/>
    </sheetView>
  </sheetViews>
  <sheetFormatPr defaultColWidth="9.140625" defaultRowHeight="15"/>
  <cols>
    <col min="1" max="1" width="9.28125" style="132" bestFit="1" customWidth="1"/>
    <col min="2" max="2" width="9.140625" style="28" customWidth="1"/>
    <col min="3" max="3" width="50.8515625" style="150" customWidth="1"/>
    <col min="4" max="4" width="21.7109375" style="0" customWidth="1"/>
    <col min="5" max="5" width="14.28125" style="0" customWidth="1"/>
    <col min="7" max="7" width="10.28125" style="0" bestFit="1" customWidth="1"/>
    <col min="8" max="8" width="10.140625" style="20" customWidth="1"/>
    <col min="9" max="9" width="10.140625" style="0" customWidth="1"/>
    <col min="10" max="10" width="10.140625" style="20" customWidth="1"/>
    <col min="11" max="11" width="10.140625" style="134" customWidth="1"/>
    <col min="12" max="17" width="9.28125" style="0" bestFit="1" customWidth="1"/>
    <col min="18" max="18" width="9.57421875" style="0" bestFit="1" customWidth="1"/>
    <col min="19" max="20" width="9.28125" style="0" bestFit="1" customWidth="1"/>
  </cols>
  <sheetData>
    <row r="1" spans="1:18" s="8" customFormat="1" ht="12.75">
      <c r="A1" s="155" t="s">
        <v>223</v>
      </c>
      <c r="B1" s="121"/>
      <c r="C1" s="149"/>
      <c r="D1" s="6"/>
      <c r="E1" s="6"/>
      <c r="F1" s="1"/>
      <c r="G1" s="7"/>
      <c r="H1" s="2"/>
      <c r="I1" s="7"/>
      <c r="J1" s="2"/>
      <c r="K1" s="143"/>
      <c r="L1" s="3"/>
      <c r="M1" s="2"/>
      <c r="N1" s="2"/>
      <c r="O1" s="2"/>
      <c r="P1" s="4"/>
      <c r="Q1" s="3"/>
      <c r="R1" s="1"/>
    </row>
    <row r="2" spans="1:18" ht="15.75" thickBot="1">
      <c r="A2" s="156"/>
      <c r="B2" s="2"/>
      <c r="D2" s="2"/>
      <c r="E2" s="2"/>
      <c r="F2" s="2"/>
      <c r="G2" s="2"/>
      <c r="H2" s="2"/>
      <c r="I2" s="2"/>
      <c r="J2" s="2"/>
      <c r="K2" s="143"/>
      <c r="L2" s="3"/>
      <c r="M2" s="2"/>
      <c r="N2" s="2"/>
      <c r="O2" s="2"/>
      <c r="P2" s="4"/>
      <c r="Q2" s="3"/>
      <c r="R2" s="1"/>
    </row>
    <row r="3" spans="1:20" ht="15" customHeight="1">
      <c r="A3" s="344" t="s">
        <v>1</v>
      </c>
      <c r="B3" s="302" t="s">
        <v>6</v>
      </c>
      <c r="C3" s="346" t="s">
        <v>2</v>
      </c>
      <c r="D3" s="300" t="s">
        <v>3</v>
      </c>
      <c r="E3" s="302" t="s">
        <v>15</v>
      </c>
      <c r="F3" s="300" t="s">
        <v>4</v>
      </c>
      <c r="G3" s="300" t="s">
        <v>5</v>
      </c>
      <c r="H3" s="322" t="s">
        <v>75</v>
      </c>
      <c r="I3" s="314" t="s">
        <v>77</v>
      </c>
      <c r="J3" s="322" t="s">
        <v>74</v>
      </c>
      <c r="K3" s="348" t="s">
        <v>76</v>
      </c>
      <c r="L3" s="314" t="s">
        <v>7</v>
      </c>
      <c r="M3" s="312" t="s">
        <v>8</v>
      </c>
      <c r="N3" s="312"/>
      <c r="O3" s="312"/>
      <c r="P3" s="312"/>
      <c r="Q3" s="313"/>
      <c r="R3" s="294" t="s">
        <v>9</v>
      </c>
      <c r="S3" s="295"/>
      <c r="T3" s="342" t="s">
        <v>220</v>
      </c>
    </row>
    <row r="4" spans="1:20" ht="27.75" customHeight="1" thickBot="1">
      <c r="A4" s="345"/>
      <c r="B4" s="303"/>
      <c r="C4" s="347"/>
      <c r="D4" s="301"/>
      <c r="E4" s="303"/>
      <c r="F4" s="301"/>
      <c r="G4" s="301"/>
      <c r="H4" s="323"/>
      <c r="I4" s="315"/>
      <c r="J4" s="323"/>
      <c r="K4" s="349"/>
      <c r="L4" s="315"/>
      <c r="M4" s="9">
        <v>1</v>
      </c>
      <c r="N4" s="9">
        <v>2</v>
      </c>
      <c r="O4" s="9">
        <v>3</v>
      </c>
      <c r="P4" s="9" t="s">
        <v>10</v>
      </c>
      <c r="Q4" s="160" t="s">
        <v>7</v>
      </c>
      <c r="R4" s="316"/>
      <c r="S4" s="317"/>
      <c r="T4" s="343"/>
    </row>
    <row r="5" spans="1:20" s="13" customFormat="1" ht="15">
      <c r="A5" s="130"/>
      <c r="B5" s="29"/>
      <c r="C5" s="14" t="s">
        <v>11</v>
      </c>
      <c r="D5" s="14" t="s">
        <v>52</v>
      </c>
      <c r="H5" s="25"/>
      <c r="I5" s="29"/>
      <c r="J5" s="25"/>
      <c r="K5" s="133"/>
      <c r="R5" s="161"/>
      <c r="S5" s="162"/>
      <c r="T5" s="116"/>
    </row>
    <row r="6" spans="1:20" s="77" customFormat="1" ht="16.5" customHeight="1">
      <c r="A6" s="148">
        <v>60</v>
      </c>
      <c r="B6" s="289" t="s">
        <v>178</v>
      </c>
      <c r="C6" s="151" t="s">
        <v>57</v>
      </c>
      <c r="D6" s="76" t="s">
        <v>14</v>
      </c>
      <c r="E6" s="76" t="s">
        <v>16</v>
      </c>
      <c r="F6" s="76" t="s">
        <v>13</v>
      </c>
      <c r="G6" s="157">
        <v>24366</v>
      </c>
      <c r="H6" s="158" t="s">
        <v>224</v>
      </c>
      <c r="I6" s="159" t="s">
        <v>178</v>
      </c>
      <c r="J6" s="158" t="s">
        <v>208</v>
      </c>
      <c r="K6" s="144">
        <v>60</v>
      </c>
      <c r="L6" s="145"/>
      <c r="M6" s="146">
        <v>90</v>
      </c>
      <c r="N6" s="146">
        <v>95</v>
      </c>
      <c r="O6" s="146">
        <v>100</v>
      </c>
      <c r="P6" s="146">
        <v>100</v>
      </c>
      <c r="Q6" s="147"/>
      <c r="R6" s="163"/>
      <c r="S6" s="94"/>
      <c r="T6" s="102">
        <v>1</v>
      </c>
    </row>
    <row r="7" spans="18:20" ht="15">
      <c r="R7" s="89"/>
      <c r="S7" s="90"/>
      <c r="T7" s="100"/>
    </row>
    <row r="8" spans="1:20" s="13" customFormat="1" ht="15">
      <c r="A8" s="130"/>
      <c r="B8" s="29"/>
      <c r="C8" s="14" t="s">
        <v>11</v>
      </c>
      <c r="D8" s="14" t="s">
        <v>17</v>
      </c>
      <c r="H8" s="25"/>
      <c r="I8" s="29"/>
      <c r="J8" s="25"/>
      <c r="K8" s="133"/>
      <c r="R8" s="161"/>
      <c r="S8" s="162"/>
      <c r="T8" s="165"/>
    </row>
    <row r="9" spans="1:20" s="13" customFormat="1" ht="15">
      <c r="A9" s="130">
        <v>67.5</v>
      </c>
      <c r="B9" s="29" t="s">
        <v>19</v>
      </c>
      <c r="C9" s="225" t="s">
        <v>243</v>
      </c>
      <c r="D9" s="76" t="s">
        <v>14</v>
      </c>
      <c r="E9" s="76" t="s">
        <v>16</v>
      </c>
      <c r="F9" s="76" t="s">
        <v>13</v>
      </c>
      <c r="G9" s="15">
        <v>36081</v>
      </c>
      <c r="H9" s="25" t="s">
        <v>98</v>
      </c>
      <c r="I9" s="13" t="s">
        <v>19</v>
      </c>
      <c r="J9" s="25" t="s">
        <v>244</v>
      </c>
      <c r="K9" s="135">
        <v>67.5</v>
      </c>
      <c r="L9" s="13">
        <v>0.7297</v>
      </c>
      <c r="M9" s="13">
        <v>90</v>
      </c>
      <c r="N9" s="264">
        <v>100</v>
      </c>
      <c r="O9" s="13">
        <v>110</v>
      </c>
      <c r="P9" s="13">
        <v>110</v>
      </c>
      <c r="Q9" s="13">
        <v>0.7297</v>
      </c>
      <c r="R9" s="161">
        <f>P9*Q9</f>
        <v>80.267</v>
      </c>
      <c r="S9" s="162"/>
      <c r="T9" s="165">
        <v>1</v>
      </c>
    </row>
    <row r="10" spans="1:20" s="13" customFormat="1" ht="15">
      <c r="A10" s="130"/>
      <c r="B10" s="29"/>
      <c r="C10" s="14"/>
      <c r="D10" s="14"/>
      <c r="H10" s="25"/>
      <c r="I10" s="29"/>
      <c r="J10" s="25"/>
      <c r="K10" s="133"/>
      <c r="R10" s="161"/>
      <c r="S10" s="162"/>
      <c r="T10" s="165"/>
    </row>
    <row r="11" spans="1:20" s="76" customFormat="1" ht="16.5" customHeight="1">
      <c r="A11" s="128">
        <v>67.5</v>
      </c>
      <c r="B11" s="80" t="s">
        <v>18</v>
      </c>
      <c r="C11" s="76" t="s">
        <v>24</v>
      </c>
      <c r="D11" s="76" t="s">
        <v>14</v>
      </c>
      <c r="E11" s="76" t="s">
        <v>16</v>
      </c>
      <c r="F11" s="76" t="s">
        <v>13</v>
      </c>
      <c r="G11" s="78">
        <v>33026</v>
      </c>
      <c r="H11" s="79" t="s">
        <v>108</v>
      </c>
      <c r="I11" s="80" t="s">
        <v>18</v>
      </c>
      <c r="J11" s="79">
        <v>67.2</v>
      </c>
      <c r="K11" s="135">
        <v>67.5</v>
      </c>
      <c r="L11" s="76">
        <v>0.7287</v>
      </c>
      <c r="M11" s="76">
        <v>120</v>
      </c>
      <c r="N11" s="88">
        <v>130</v>
      </c>
      <c r="O11" s="88">
        <v>130</v>
      </c>
      <c r="P11" s="76">
        <v>120</v>
      </c>
      <c r="Q11" s="76">
        <v>0.7287</v>
      </c>
      <c r="R11" s="91">
        <f>P11*Q11</f>
        <v>87.444</v>
      </c>
      <c r="S11" s="92"/>
      <c r="T11" s="101">
        <v>1</v>
      </c>
    </row>
    <row r="12" spans="1:20" s="76" customFormat="1" ht="16.5" customHeight="1">
      <c r="A12" s="128"/>
      <c r="B12" s="80"/>
      <c r="G12" s="78"/>
      <c r="H12" s="79"/>
      <c r="I12" s="80"/>
      <c r="J12" s="79"/>
      <c r="K12" s="135"/>
      <c r="R12" s="91"/>
      <c r="S12" s="92"/>
      <c r="T12" s="101"/>
    </row>
    <row r="13" spans="1:20" s="76" customFormat="1" ht="15">
      <c r="A13" s="128">
        <v>82.5</v>
      </c>
      <c r="B13" s="80" t="s">
        <v>19</v>
      </c>
      <c r="C13" s="76" t="s">
        <v>61</v>
      </c>
      <c r="D13" s="76" t="s">
        <v>59</v>
      </c>
      <c r="E13" s="76" t="s">
        <v>60</v>
      </c>
      <c r="F13" s="76" t="s">
        <v>13</v>
      </c>
      <c r="G13" s="78">
        <v>36020</v>
      </c>
      <c r="H13" s="79" t="s">
        <v>98</v>
      </c>
      <c r="I13" s="80" t="s">
        <v>19</v>
      </c>
      <c r="J13" s="79" t="s">
        <v>186</v>
      </c>
      <c r="K13" s="135">
        <v>82.5</v>
      </c>
      <c r="L13" s="76">
        <v>0.6405</v>
      </c>
      <c r="M13" s="76">
        <v>105</v>
      </c>
      <c r="N13" s="76">
        <v>112.5</v>
      </c>
      <c r="O13" s="76">
        <v>115</v>
      </c>
      <c r="P13" s="76">
        <f>O13</f>
        <v>115</v>
      </c>
      <c r="Q13" s="76">
        <v>0.6405</v>
      </c>
      <c r="R13" s="91">
        <f>P13*Q13</f>
        <v>73.6575</v>
      </c>
      <c r="S13" s="92"/>
      <c r="T13" s="101">
        <v>1</v>
      </c>
    </row>
    <row r="14" spans="1:20" s="76" customFormat="1" ht="15">
      <c r="A14" s="128"/>
      <c r="B14" s="80"/>
      <c r="C14" s="122"/>
      <c r="D14" s="122"/>
      <c r="H14" s="79"/>
      <c r="I14" s="80"/>
      <c r="J14" s="79"/>
      <c r="K14" s="136"/>
      <c r="R14" s="91"/>
      <c r="S14" s="92"/>
      <c r="T14" s="101"/>
    </row>
    <row r="15" spans="1:20" s="76" customFormat="1" ht="15">
      <c r="A15" s="128">
        <v>82.5</v>
      </c>
      <c r="B15" s="80" t="s">
        <v>22</v>
      </c>
      <c r="C15" s="76" t="s">
        <v>71</v>
      </c>
      <c r="D15" s="76" t="s">
        <v>14</v>
      </c>
      <c r="E15" s="76" t="s">
        <v>16</v>
      </c>
      <c r="F15" s="76" t="s">
        <v>13</v>
      </c>
      <c r="G15" s="78">
        <v>34337</v>
      </c>
      <c r="H15" s="79" t="s">
        <v>119</v>
      </c>
      <c r="I15" s="80" t="s">
        <v>22</v>
      </c>
      <c r="J15" s="79" t="s">
        <v>190</v>
      </c>
      <c r="K15" s="135">
        <v>82.5</v>
      </c>
      <c r="L15" s="76">
        <v>0.6235</v>
      </c>
      <c r="M15" s="76">
        <v>155</v>
      </c>
      <c r="N15" s="76">
        <v>160</v>
      </c>
      <c r="O15" s="76">
        <v>162.5</v>
      </c>
      <c r="P15" s="76">
        <f>O15</f>
        <v>162.5</v>
      </c>
      <c r="Q15" s="76">
        <v>0.6235</v>
      </c>
      <c r="R15" s="91">
        <f aca="true" t="shared" si="0" ref="R15:R34">P15*Q15</f>
        <v>101.31875000000001</v>
      </c>
      <c r="S15" s="92"/>
      <c r="T15" s="101">
        <v>1</v>
      </c>
    </row>
    <row r="16" spans="1:20" s="76" customFormat="1" ht="15.75">
      <c r="A16" s="128"/>
      <c r="B16" s="80"/>
      <c r="C16" s="122"/>
      <c r="D16" s="122"/>
      <c r="H16" s="79"/>
      <c r="I16" s="80"/>
      <c r="J16" s="79"/>
      <c r="K16" s="136"/>
      <c r="O16" s="123"/>
      <c r="R16" s="91"/>
      <c r="S16" s="92"/>
      <c r="T16" s="101"/>
    </row>
    <row r="17" spans="1:20" s="76" customFormat="1" ht="15">
      <c r="A17" s="129">
        <v>82.5</v>
      </c>
      <c r="B17" s="85" t="s">
        <v>18</v>
      </c>
      <c r="C17" s="152" t="s">
        <v>172</v>
      </c>
      <c r="D17" s="77" t="s">
        <v>14</v>
      </c>
      <c r="E17" s="77" t="s">
        <v>16</v>
      </c>
      <c r="F17" s="77" t="s">
        <v>13</v>
      </c>
      <c r="G17" s="83">
        <v>32328</v>
      </c>
      <c r="H17" s="84">
        <v>27</v>
      </c>
      <c r="I17" s="85" t="s">
        <v>18</v>
      </c>
      <c r="J17" s="84" t="s">
        <v>173</v>
      </c>
      <c r="K17" s="137">
        <v>82.5</v>
      </c>
      <c r="L17" s="77">
        <v>0.6262</v>
      </c>
      <c r="M17" s="77">
        <v>160</v>
      </c>
      <c r="N17" s="76">
        <v>170</v>
      </c>
      <c r="O17" s="76">
        <v>175</v>
      </c>
      <c r="P17" s="76">
        <f>O17</f>
        <v>175</v>
      </c>
      <c r="Q17" s="77">
        <v>0.6262</v>
      </c>
      <c r="R17" s="91">
        <f t="shared" si="0"/>
        <v>109.585</v>
      </c>
      <c r="S17" s="92"/>
      <c r="T17" s="101">
        <v>1</v>
      </c>
    </row>
    <row r="18" spans="1:20" s="76" customFormat="1" ht="15">
      <c r="A18" s="128"/>
      <c r="B18" s="80"/>
      <c r="C18" s="122"/>
      <c r="D18" s="122"/>
      <c r="H18" s="79"/>
      <c r="I18" s="80"/>
      <c r="J18" s="79"/>
      <c r="K18" s="136"/>
      <c r="R18" s="91"/>
      <c r="S18" s="92"/>
      <c r="T18" s="101"/>
    </row>
    <row r="19" spans="1:20" s="76" customFormat="1" ht="15">
      <c r="A19" s="128">
        <v>82.5</v>
      </c>
      <c r="B19" s="80" t="s">
        <v>178</v>
      </c>
      <c r="C19" s="76" t="s">
        <v>189</v>
      </c>
      <c r="D19" s="76" t="s">
        <v>14</v>
      </c>
      <c r="E19" s="76" t="s">
        <v>16</v>
      </c>
      <c r="F19" s="76" t="s">
        <v>13</v>
      </c>
      <c r="G19" s="78">
        <v>26204</v>
      </c>
      <c r="H19" s="79" t="s">
        <v>179</v>
      </c>
      <c r="I19" s="80" t="s">
        <v>23</v>
      </c>
      <c r="J19" s="79" t="s">
        <v>165</v>
      </c>
      <c r="K19" s="135">
        <v>82.5</v>
      </c>
      <c r="L19" s="76">
        <v>0.6193</v>
      </c>
      <c r="M19" s="76">
        <v>200</v>
      </c>
      <c r="N19" s="76">
        <v>210</v>
      </c>
      <c r="O19" s="76">
        <v>220</v>
      </c>
      <c r="P19" s="76">
        <f>O19</f>
        <v>220</v>
      </c>
      <c r="Q19" s="76">
        <v>0.6193</v>
      </c>
      <c r="R19" s="91">
        <f t="shared" si="0"/>
        <v>136.24599999999998</v>
      </c>
      <c r="S19" s="92">
        <v>1</v>
      </c>
      <c r="T19" s="101">
        <v>1</v>
      </c>
    </row>
    <row r="20" spans="1:20" s="77" customFormat="1" ht="15">
      <c r="A20" s="129"/>
      <c r="B20" s="85"/>
      <c r="C20" s="152"/>
      <c r="H20" s="84"/>
      <c r="J20" s="84"/>
      <c r="K20" s="138"/>
      <c r="P20" s="76"/>
      <c r="R20" s="91"/>
      <c r="S20" s="94"/>
      <c r="T20" s="102"/>
    </row>
    <row r="21" spans="1:20" s="76" customFormat="1" ht="15">
      <c r="A21" s="128">
        <v>90</v>
      </c>
      <c r="B21" s="80" t="s">
        <v>22</v>
      </c>
      <c r="C21" s="76" t="s">
        <v>28</v>
      </c>
      <c r="D21" s="76" t="s">
        <v>14</v>
      </c>
      <c r="E21" s="76" t="s">
        <v>16</v>
      </c>
      <c r="F21" s="76" t="s">
        <v>13</v>
      </c>
      <c r="G21" s="78">
        <v>33888</v>
      </c>
      <c r="H21" s="79">
        <v>23</v>
      </c>
      <c r="I21" s="80" t="s">
        <v>22</v>
      </c>
      <c r="J21" s="79">
        <v>86.7</v>
      </c>
      <c r="K21" s="135">
        <v>90</v>
      </c>
      <c r="L21" s="76">
        <v>0.5991</v>
      </c>
      <c r="M21" s="76">
        <v>135</v>
      </c>
      <c r="N21" s="88">
        <v>145</v>
      </c>
      <c r="O21" s="76">
        <v>150</v>
      </c>
      <c r="P21" s="76">
        <f>O21</f>
        <v>150</v>
      </c>
      <c r="Q21" s="76">
        <v>0.5991</v>
      </c>
      <c r="R21" s="91">
        <f t="shared" si="0"/>
        <v>89.865</v>
      </c>
      <c r="S21" s="92"/>
      <c r="T21" s="101">
        <v>1</v>
      </c>
    </row>
    <row r="22" spans="1:20" s="77" customFormat="1" ht="15">
      <c r="A22" s="129"/>
      <c r="B22" s="85"/>
      <c r="C22" s="152"/>
      <c r="H22" s="84"/>
      <c r="J22" s="84"/>
      <c r="K22" s="138"/>
      <c r="P22" s="76"/>
      <c r="R22" s="91"/>
      <c r="S22" s="94"/>
      <c r="T22" s="102"/>
    </row>
    <row r="23" spans="1:20" s="76" customFormat="1" ht="15">
      <c r="A23" s="128">
        <v>90</v>
      </c>
      <c r="B23" s="85" t="s">
        <v>18</v>
      </c>
      <c r="C23" s="76" t="s">
        <v>176</v>
      </c>
      <c r="D23" s="76" t="s">
        <v>14</v>
      </c>
      <c r="E23" s="76" t="s">
        <v>16</v>
      </c>
      <c r="F23" s="76" t="s">
        <v>13</v>
      </c>
      <c r="G23" s="78">
        <v>32676</v>
      </c>
      <c r="H23" s="79" t="s">
        <v>85</v>
      </c>
      <c r="I23" s="85" t="s">
        <v>18</v>
      </c>
      <c r="J23" s="79" t="s">
        <v>177</v>
      </c>
      <c r="K23" s="135">
        <v>90</v>
      </c>
      <c r="L23" s="76">
        <v>0.5865</v>
      </c>
      <c r="M23" s="76">
        <v>175</v>
      </c>
      <c r="N23" s="76">
        <v>185</v>
      </c>
      <c r="O23" s="76">
        <v>190</v>
      </c>
      <c r="P23" s="76">
        <f>O23</f>
        <v>190</v>
      </c>
      <c r="Q23" s="76">
        <v>0.5865</v>
      </c>
      <c r="R23" s="91">
        <f t="shared" si="0"/>
        <v>111.435</v>
      </c>
      <c r="S23" s="92"/>
      <c r="T23" s="101">
        <v>1</v>
      </c>
    </row>
    <row r="24" spans="1:20" s="77" customFormat="1" ht="15">
      <c r="A24" s="129"/>
      <c r="B24" s="85"/>
      <c r="C24" s="152"/>
      <c r="H24" s="84"/>
      <c r="J24" s="84"/>
      <c r="K24" s="138"/>
      <c r="P24" s="76"/>
      <c r="R24" s="91"/>
      <c r="S24" s="94"/>
      <c r="T24" s="102"/>
    </row>
    <row r="25" spans="1:20" s="76" customFormat="1" ht="15">
      <c r="A25" s="128">
        <v>100</v>
      </c>
      <c r="B25" s="85" t="s">
        <v>18</v>
      </c>
      <c r="C25" s="76" t="s">
        <v>168</v>
      </c>
      <c r="D25" s="76" t="s">
        <v>14</v>
      </c>
      <c r="E25" s="76" t="s">
        <v>141</v>
      </c>
      <c r="F25" s="76" t="s">
        <v>13</v>
      </c>
      <c r="G25" s="78">
        <v>30549</v>
      </c>
      <c r="H25" s="79" t="s">
        <v>116</v>
      </c>
      <c r="I25" s="85" t="s">
        <v>18</v>
      </c>
      <c r="J25" s="79" t="s">
        <v>183</v>
      </c>
      <c r="K25" s="135">
        <v>100</v>
      </c>
      <c r="L25" s="76">
        <v>0.5575</v>
      </c>
      <c r="M25" s="76">
        <v>195</v>
      </c>
      <c r="N25" s="76">
        <v>200</v>
      </c>
      <c r="O25" s="76">
        <v>205</v>
      </c>
      <c r="P25" s="76">
        <f>O25</f>
        <v>205</v>
      </c>
      <c r="Q25" s="76">
        <v>0.5575</v>
      </c>
      <c r="R25" s="91">
        <f t="shared" si="0"/>
        <v>114.2875</v>
      </c>
      <c r="S25" s="92"/>
      <c r="T25" s="101">
        <v>1</v>
      </c>
    </row>
    <row r="26" spans="1:20" s="76" customFormat="1" ht="15">
      <c r="A26" s="128">
        <v>100</v>
      </c>
      <c r="B26" s="80" t="s">
        <v>18</v>
      </c>
      <c r="C26" s="76" t="s">
        <v>58</v>
      </c>
      <c r="D26" s="76" t="s">
        <v>59</v>
      </c>
      <c r="E26" s="76" t="s">
        <v>60</v>
      </c>
      <c r="F26" s="76" t="s">
        <v>13</v>
      </c>
      <c r="G26" s="78">
        <v>29068</v>
      </c>
      <c r="H26" s="79" t="s">
        <v>140</v>
      </c>
      <c r="I26" s="80" t="s">
        <v>18</v>
      </c>
      <c r="J26" s="79" t="s">
        <v>187</v>
      </c>
      <c r="K26" s="135">
        <v>100</v>
      </c>
      <c r="L26" s="76">
        <v>0.5443</v>
      </c>
      <c r="M26" s="76">
        <v>180</v>
      </c>
      <c r="N26" s="76">
        <v>190</v>
      </c>
      <c r="O26" s="88">
        <v>195</v>
      </c>
      <c r="P26" s="76">
        <v>190</v>
      </c>
      <c r="Q26" s="76">
        <v>0.5443</v>
      </c>
      <c r="R26" s="91">
        <f t="shared" si="0"/>
        <v>103.417</v>
      </c>
      <c r="S26" s="92"/>
      <c r="T26" s="101">
        <v>3</v>
      </c>
    </row>
    <row r="27" spans="1:20" s="76" customFormat="1" ht="15">
      <c r="A27" s="128">
        <v>100</v>
      </c>
      <c r="B27" s="80" t="s">
        <v>18</v>
      </c>
      <c r="C27" s="76" t="s">
        <v>65</v>
      </c>
      <c r="D27" s="76" t="s">
        <v>14</v>
      </c>
      <c r="E27" s="76" t="s">
        <v>16</v>
      </c>
      <c r="F27" s="76" t="s">
        <v>13</v>
      </c>
      <c r="G27" s="78">
        <v>31857</v>
      </c>
      <c r="H27" s="79" t="s">
        <v>84</v>
      </c>
      <c r="I27" s="80" t="s">
        <v>18</v>
      </c>
      <c r="J27" s="79" t="s">
        <v>203</v>
      </c>
      <c r="K27" s="135">
        <v>100</v>
      </c>
      <c r="L27" s="76">
        <v>0.571</v>
      </c>
      <c r="M27" s="88">
        <v>155</v>
      </c>
      <c r="N27" s="76">
        <v>162.5</v>
      </c>
      <c r="O27" s="76">
        <v>162.5</v>
      </c>
      <c r="P27" s="76">
        <f>O27</f>
        <v>162.5</v>
      </c>
      <c r="Q27" s="76">
        <v>0.571</v>
      </c>
      <c r="R27" s="91">
        <f t="shared" si="0"/>
        <v>92.7875</v>
      </c>
      <c r="S27" s="92"/>
      <c r="T27" s="101"/>
    </row>
    <row r="28" spans="1:20" s="76" customFormat="1" ht="15">
      <c r="A28" s="128">
        <v>100</v>
      </c>
      <c r="B28" s="80" t="s">
        <v>18</v>
      </c>
      <c r="C28" s="76" t="s">
        <v>20</v>
      </c>
      <c r="D28" s="76" t="s">
        <v>14</v>
      </c>
      <c r="E28" s="76" t="s">
        <v>16</v>
      </c>
      <c r="F28" s="76" t="s">
        <v>13</v>
      </c>
      <c r="G28" s="78">
        <v>27159</v>
      </c>
      <c r="H28" s="79" t="s">
        <v>184</v>
      </c>
      <c r="I28" s="80" t="s">
        <v>18</v>
      </c>
      <c r="J28" s="79" t="s">
        <v>185</v>
      </c>
      <c r="K28" s="135">
        <v>100</v>
      </c>
      <c r="L28" s="76">
        <v>0.5543</v>
      </c>
      <c r="M28" s="76">
        <v>190</v>
      </c>
      <c r="N28" s="76">
        <v>200</v>
      </c>
      <c r="O28" s="76">
        <v>205</v>
      </c>
      <c r="P28" s="76">
        <f>O28</f>
        <v>205</v>
      </c>
      <c r="Q28" s="76">
        <v>0.5543</v>
      </c>
      <c r="R28" s="91">
        <f>P28*Q28</f>
        <v>113.6315</v>
      </c>
      <c r="S28" s="92"/>
      <c r="T28" s="101">
        <v>2</v>
      </c>
    </row>
    <row r="29" spans="1:20" s="77" customFormat="1" ht="15">
      <c r="A29" s="129"/>
      <c r="B29" s="85"/>
      <c r="C29" s="152"/>
      <c r="H29" s="84"/>
      <c r="J29" s="84"/>
      <c r="K29" s="138"/>
      <c r="R29" s="93"/>
      <c r="S29" s="94"/>
      <c r="T29" s="102"/>
    </row>
    <row r="30" spans="1:20" s="77" customFormat="1" ht="15">
      <c r="A30" s="129"/>
      <c r="B30" s="85"/>
      <c r="C30" s="152"/>
      <c r="H30" s="84"/>
      <c r="J30" s="84"/>
      <c r="K30" s="138"/>
      <c r="P30" s="76"/>
      <c r="R30" s="91"/>
      <c r="S30" s="94"/>
      <c r="T30" s="102"/>
    </row>
    <row r="31" spans="1:20" s="76" customFormat="1" ht="15.75" customHeight="1">
      <c r="A31" s="128">
        <v>110</v>
      </c>
      <c r="B31" s="80" t="s">
        <v>18</v>
      </c>
      <c r="C31" s="76" t="s">
        <v>54</v>
      </c>
      <c r="D31" s="76" t="s">
        <v>14</v>
      </c>
      <c r="E31" s="76" t="s">
        <v>16</v>
      </c>
      <c r="F31" s="76" t="s">
        <v>13</v>
      </c>
      <c r="G31" s="78">
        <v>33332</v>
      </c>
      <c r="H31" s="79" t="s">
        <v>114</v>
      </c>
      <c r="I31" s="80" t="s">
        <v>18</v>
      </c>
      <c r="J31" s="79" t="s">
        <v>182</v>
      </c>
      <c r="K31" s="135">
        <v>110</v>
      </c>
      <c r="L31" s="76">
        <v>0.5421</v>
      </c>
      <c r="M31" s="76">
        <v>170</v>
      </c>
      <c r="N31" s="76">
        <v>180</v>
      </c>
      <c r="O31" s="76">
        <v>190</v>
      </c>
      <c r="P31" s="76">
        <f>O31</f>
        <v>190</v>
      </c>
      <c r="Q31" s="76">
        <v>0.5421</v>
      </c>
      <c r="R31" s="91">
        <f t="shared" si="0"/>
        <v>102.99900000000001</v>
      </c>
      <c r="S31" s="92"/>
      <c r="T31" s="101">
        <v>2</v>
      </c>
    </row>
    <row r="32" spans="1:20" s="76" customFormat="1" ht="15">
      <c r="A32" s="128">
        <v>110</v>
      </c>
      <c r="B32" s="80" t="s">
        <v>18</v>
      </c>
      <c r="C32" s="76" t="s">
        <v>64</v>
      </c>
      <c r="D32" s="76" t="s">
        <v>14</v>
      </c>
      <c r="E32" s="76" t="s">
        <v>16</v>
      </c>
      <c r="F32" s="76" t="s">
        <v>13</v>
      </c>
      <c r="G32" s="78">
        <v>31840</v>
      </c>
      <c r="H32" s="79" t="s">
        <v>84</v>
      </c>
      <c r="I32" s="80" t="s">
        <v>18</v>
      </c>
      <c r="J32" s="79" t="s">
        <v>175</v>
      </c>
      <c r="K32" s="135">
        <v>110</v>
      </c>
      <c r="L32" s="76">
        <v>0.5372</v>
      </c>
      <c r="M32" s="76">
        <v>220</v>
      </c>
      <c r="N32" s="88">
        <v>235</v>
      </c>
      <c r="O32" s="88">
        <v>235</v>
      </c>
      <c r="P32" s="76">
        <v>220</v>
      </c>
      <c r="Q32" s="76">
        <v>0.5372</v>
      </c>
      <c r="R32" s="91">
        <f t="shared" si="0"/>
        <v>118.184</v>
      </c>
      <c r="S32" s="92">
        <v>2</v>
      </c>
      <c r="T32" s="101">
        <v>1</v>
      </c>
    </row>
    <row r="33" spans="1:20" s="77" customFormat="1" ht="15">
      <c r="A33" s="129"/>
      <c r="B33" s="85"/>
      <c r="C33" s="152"/>
      <c r="H33" s="84"/>
      <c r="J33" s="84"/>
      <c r="K33" s="138"/>
      <c r="P33" s="76"/>
      <c r="R33" s="91"/>
      <c r="S33" s="94"/>
      <c r="T33" s="102"/>
    </row>
    <row r="34" spans="1:20" s="76" customFormat="1" ht="16.5" customHeight="1" thickBot="1">
      <c r="A34" s="128">
        <v>125</v>
      </c>
      <c r="B34" s="80" t="s">
        <v>18</v>
      </c>
      <c r="C34" s="76" t="s">
        <v>174</v>
      </c>
      <c r="D34" s="76" t="s">
        <v>14</v>
      </c>
      <c r="E34" s="76" t="s">
        <v>16</v>
      </c>
      <c r="F34" s="76" t="s">
        <v>13</v>
      </c>
      <c r="G34" s="78">
        <v>29973</v>
      </c>
      <c r="H34" s="79" t="s">
        <v>188</v>
      </c>
      <c r="I34" s="80" t="s">
        <v>18</v>
      </c>
      <c r="J34" s="79" t="s">
        <v>167</v>
      </c>
      <c r="K34" s="135">
        <v>125</v>
      </c>
      <c r="L34" s="76">
        <v>0.521</v>
      </c>
      <c r="M34" s="76">
        <v>200</v>
      </c>
      <c r="N34" s="76">
        <v>212.5</v>
      </c>
      <c r="O34" s="76">
        <v>220</v>
      </c>
      <c r="P34" s="76">
        <f>O34</f>
        <v>220</v>
      </c>
      <c r="Q34" s="76">
        <v>0.521</v>
      </c>
      <c r="R34" s="114">
        <f t="shared" si="0"/>
        <v>114.62</v>
      </c>
      <c r="S34" s="164">
        <v>3</v>
      </c>
      <c r="T34" s="166">
        <v>1</v>
      </c>
    </row>
    <row r="35" spans="1:18" s="77" customFormat="1" ht="15">
      <c r="A35" s="129"/>
      <c r="B35" s="85"/>
      <c r="C35" s="152"/>
      <c r="H35" s="84"/>
      <c r="J35" s="84"/>
      <c r="K35" s="138"/>
      <c r="P35" s="76"/>
      <c r="R35" s="76"/>
    </row>
    <row r="36" spans="16:18" ht="15">
      <c r="P36" s="13"/>
      <c r="R36" s="13"/>
    </row>
    <row r="37" spans="1:11" s="13" customFormat="1" ht="15">
      <c r="A37" s="130"/>
      <c r="B37" s="29"/>
      <c r="G37" s="15"/>
      <c r="H37" s="25"/>
      <c r="I37" s="29"/>
      <c r="J37" s="25"/>
      <c r="K37" s="139"/>
    </row>
    <row r="38" spans="1:11" s="13" customFormat="1" ht="15">
      <c r="A38" s="130"/>
      <c r="B38" s="29"/>
      <c r="C38" s="14" t="s">
        <v>26</v>
      </c>
      <c r="D38" s="14" t="s">
        <v>17</v>
      </c>
      <c r="G38" s="15"/>
      <c r="H38" s="25"/>
      <c r="I38" s="29"/>
      <c r="J38" s="25"/>
      <c r="K38" s="139"/>
    </row>
    <row r="39" spans="1:18" s="88" customFormat="1" ht="15">
      <c r="A39" s="131">
        <v>100</v>
      </c>
      <c r="B39" s="127" t="s">
        <v>18</v>
      </c>
      <c r="C39" s="88" t="s">
        <v>58</v>
      </c>
      <c r="D39" s="88" t="s">
        <v>59</v>
      </c>
      <c r="E39" s="88" t="s">
        <v>60</v>
      </c>
      <c r="F39" s="88" t="s">
        <v>13</v>
      </c>
      <c r="G39" s="125">
        <v>29068</v>
      </c>
      <c r="H39" s="126" t="s">
        <v>140</v>
      </c>
      <c r="I39" s="127" t="s">
        <v>18</v>
      </c>
      <c r="J39" s="126" t="s">
        <v>187</v>
      </c>
      <c r="K39" s="140">
        <v>100</v>
      </c>
      <c r="L39" s="88">
        <v>0.5443</v>
      </c>
      <c r="M39" s="88">
        <v>220</v>
      </c>
      <c r="N39" s="88">
        <v>230</v>
      </c>
      <c r="O39" s="88" t="s">
        <v>207</v>
      </c>
      <c r="P39" s="88" t="str">
        <f>O39</f>
        <v>-</v>
      </c>
      <c r="Q39" s="88">
        <v>0.5443</v>
      </c>
      <c r="R39" s="88">
        <v>0</v>
      </c>
    </row>
    <row r="40" spans="1:11" s="76" customFormat="1" ht="15">
      <c r="A40" s="128"/>
      <c r="B40" s="80"/>
      <c r="G40" s="78"/>
      <c r="H40" s="79"/>
      <c r="I40" s="80"/>
      <c r="J40" s="79"/>
      <c r="K40" s="135"/>
    </row>
    <row r="41" spans="1:20" s="76" customFormat="1" ht="15">
      <c r="A41" s="128">
        <v>110</v>
      </c>
      <c r="B41" s="80" t="s">
        <v>18</v>
      </c>
      <c r="C41" s="76" t="s">
        <v>180</v>
      </c>
      <c r="D41" s="76" t="s">
        <v>14</v>
      </c>
      <c r="E41" s="76" t="s">
        <v>16</v>
      </c>
      <c r="F41" s="76" t="s">
        <v>13</v>
      </c>
      <c r="G41" s="78">
        <v>29369</v>
      </c>
      <c r="H41" s="79" t="s">
        <v>161</v>
      </c>
      <c r="I41" s="80" t="s">
        <v>18</v>
      </c>
      <c r="J41" s="79" t="s">
        <v>181</v>
      </c>
      <c r="K41" s="135">
        <v>110</v>
      </c>
      <c r="L41" s="76">
        <v>0.537</v>
      </c>
      <c r="M41" s="76">
        <v>250</v>
      </c>
      <c r="N41" s="76" t="s">
        <v>207</v>
      </c>
      <c r="O41" s="76" t="s">
        <v>207</v>
      </c>
      <c r="P41" s="76">
        <v>250</v>
      </c>
      <c r="T41" s="76">
        <v>1</v>
      </c>
    </row>
    <row r="42" spans="1:11" s="13" customFormat="1" ht="15">
      <c r="A42" s="130"/>
      <c r="B42" s="29"/>
      <c r="G42" s="15"/>
      <c r="H42" s="25"/>
      <c r="I42" s="29"/>
      <c r="J42" s="25"/>
      <c r="K42" s="139"/>
    </row>
    <row r="43" spans="1:11" s="13" customFormat="1" ht="15">
      <c r="A43" s="130"/>
      <c r="B43" s="29"/>
      <c r="G43" s="15"/>
      <c r="H43" s="25"/>
      <c r="I43" s="29"/>
      <c r="J43" s="25"/>
      <c r="K43" s="139"/>
    </row>
    <row r="44" spans="9:11" ht="15">
      <c r="I44" s="28"/>
      <c r="K44" s="141"/>
    </row>
    <row r="45" spans="9:11" ht="15">
      <c r="I45" s="28"/>
      <c r="K45" s="141"/>
    </row>
    <row r="46" spans="9:11" ht="15">
      <c r="I46" s="28"/>
      <c r="K46" s="141"/>
    </row>
    <row r="47" spans="9:11" ht="15">
      <c r="I47" s="28"/>
      <c r="K47" s="141"/>
    </row>
    <row r="48" spans="9:11" ht="15">
      <c r="I48" s="28"/>
      <c r="K48" s="141"/>
    </row>
    <row r="49" spans="9:11" ht="15">
      <c r="I49" s="28"/>
      <c r="K49" s="141"/>
    </row>
    <row r="50" spans="9:11" ht="15">
      <c r="I50" s="28"/>
      <c r="K50" s="141"/>
    </row>
    <row r="51" spans="9:11" ht="15">
      <c r="I51" s="28"/>
      <c r="K51" s="141"/>
    </row>
    <row r="52" spans="9:11" ht="15">
      <c r="I52" s="28"/>
      <c r="K52" s="141"/>
    </row>
    <row r="53" spans="9:11" ht="15">
      <c r="I53" s="28"/>
      <c r="K53" s="141"/>
    </row>
    <row r="54" spans="9:11" ht="15">
      <c r="I54" s="28"/>
      <c r="K54" s="141"/>
    </row>
    <row r="55" spans="9:11" ht="15">
      <c r="I55" s="28"/>
      <c r="K55" s="141"/>
    </row>
    <row r="56" spans="9:11" ht="15">
      <c r="I56" s="28"/>
      <c r="K56" s="141"/>
    </row>
    <row r="57" spans="9:11" ht="15">
      <c r="I57" s="28"/>
      <c r="K57" s="141"/>
    </row>
    <row r="58" spans="9:11" ht="15">
      <c r="I58" s="28"/>
      <c r="K58" s="141"/>
    </row>
    <row r="59" spans="9:11" ht="15">
      <c r="I59" s="28"/>
      <c r="K59" s="141"/>
    </row>
    <row r="60" ht="15">
      <c r="I60" s="28"/>
    </row>
    <row r="61" ht="15">
      <c r="I61" s="28"/>
    </row>
  </sheetData>
  <sheetProtection/>
  <mergeCells count="15">
    <mergeCell ref="T3:T4"/>
    <mergeCell ref="R3:S4"/>
    <mergeCell ref="J3:J4"/>
    <mergeCell ref="A3:A4"/>
    <mergeCell ref="B3:B4"/>
    <mergeCell ref="C3:C4"/>
    <mergeCell ref="D3:D4"/>
    <mergeCell ref="E3:E4"/>
    <mergeCell ref="F3:F4"/>
    <mergeCell ref="G3:G4"/>
    <mergeCell ref="L3:L4"/>
    <mergeCell ref="M3:Q3"/>
    <mergeCell ref="H3:H4"/>
    <mergeCell ref="K3:K4"/>
    <mergeCell ref="I3:I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3.421875" style="0" customWidth="1"/>
    <col min="3" max="3" width="6.57421875" style="22" bestFit="1" customWidth="1"/>
    <col min="4" max="4" width="9.140625" style="28" customWidth="1"/>
    <col min="5" max="5" width="59.28125" style="0" customWidth="1"/>
    <col min="6" max="6" width="20.8515625" style="0" bestFit="1" customWidth="1"/>
    <col min="7" max="7" width="12.7109375" style="0" customWidth="1"/>
    <col min="9" max="9" width="10.140625" style="0" bestFit="1" customWidth="1"/>
    <col min="10" max="10" width="10.140625" style="20" customWidth="1"/>
    <col min="11" max="11" width="10.140625" style="0" customWidth="1"/>
    <col min="12" max="13" width="10.140625" style="20" customWidth="1"/>
  </cols>
  <sheetData>
    <row r="1" spans="1:20" s="8" customFormat="1" ht="11.25">
      <c r="A1" s="6" t="s">
        <v>222</v>
      </c>
      <c r="C1" s="21"/>
      <c r="D1" s="121"/>
      <c r="F1" s="6"/>
      <c r="G1" s="6"/>
      <c r="H1" s="1"/>
      <c r="I1" s="7"/>
      <c r="J1" s="2"/>
      <c r="K1" s="7"/>
      <c r="L1" s="2"/>
      <c r="M1" s="2"/>
      <c r="N1" s="3"/>
      <c r="O1" s="2"/>
      <c r="P1" s="2"/>
      <c r="Q1" s="2"/>
      <c r="R1" s="4"/>
      <c r="S1" s="3"/>
      <c r="T1" s="1"/>
    </row>
    <row r="2" spans="1:20" ht="15.75" thickBot="1">
      <c r="A2" s="1"/>
      <c r="C2" s="21"/>
      <c r="D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4"/>
      <c r="S2" s="3"/>
      <c r="T2" s="1"/>
    </row>
    <row r="3" spans="1:22" ht="15" customHeight="1" thickBot="1">
      <c r="A3" s="352"/>
      <c r="B3" s="302"/>
      <c r="C3" s="310" t="s">
        <v>1</v>
      </c>
      <c r="D3" s="302" t="s">
        <v>6</v>
      </c>
      <c r="E3" s="298" t="s">
        <v>2</v>
      </c>
      <c r="F3" s="300" t="s">
        <v>3</v>
      </c>
      <c r="G3" s="302" t="s">
        <v>15</v>
      </c>
      <c r="H3" s="300" t="s">
        <v>4</v>
      </c>
      <c r="I3" s="300" t="s">
        <v>5</v>
      </c>
      <c r="J3" s="322" t="s">
        <v>75</v>
      </c>
      <c r="K3" s="314" t="s">
        <v>77</v>
      </c>
      <c r="L3" s="322" t="s">
        <v>74</v>
      </c>
      <c r="M3" s="322" t="s">
        <v>76</v>
      </c>
      <c r="N3" s="326" t="s">
        <v>79</v>
      </c>
      <c r="O3" s="334" t="s">
        <v>29</v>
      </c>
      <c r="P3" s="335"/>
      <c r="Q3" s="335"/>
      <c r="R3" s="335"/>
      <c r="S3" s="336"/>
      <c r="T3" s="294" t="s">
        <v>9</v>
      </c>
      <c r="U3" s="295"/>
      <c r="V3" s="350" t="s">
        <v>220</v>
      </c>
    </row>
    <row r="4" spans="1:22" ht="27.75" customHeight="1" thickBot="1">
      <c r="A4" s="353"/>
      <c r="B4" s="303"/>
      <c r="C4" s="311"/>
      <c r="D4" s="303"/>
      <c r="E4" s="299"/>
      <c r="F4" s="301"/>
      <c r="G4" s="303"/>
      <c r="H4" s="301"/>
      <c r="I4" s="301"/>
      <c r="J4" s="323"/>
      <c r="K4" s="315"/>
      <c r="L4" s="323"/>
      <c r="M4" s="323"/>
      <c r="N4" s="315"/>
      <c r="O4" s="17">
        <v>1</v>
      </c>
      <c r="P4" s="17">
        <v>2</v>
      </c>
      <c r="Q4" s="17">
        <v>3</v>
      </c>
      <c r="R4" s="17" t="s">
        <v>10</v>
      </c>
      <c r="S4" s="31" t="s">
        <v>7</v>
      </c>
      <c r="T4" s="316"/>
      <c r="U4" s="317"/>
      <c r="V4" s="351"/>
    </row>
    <row r="5" spans="3:22" s="13" customFormat="1" ht="15">
      <c r="C5" s="23"/>
      <c r="D5" s="29"/>
      <c r="E5" s="14" t="s">
        <v>11</v>
      </c>
      <c r="F5" s="14" t="s">
        <v>17</v>
      </c>
      <c r="J5" s="25"/>
      <c r="K5" s="29"/>
      <c r="L5" s="25"/>
      <c r="M5" s="60"/>
      <c r="T5" s="110"/>
      <c r="U5" s="111"/>
      <c r="V5" s="116"/>
    </row>
    <row r="6" spans="20:22" ht="15">
      <c r="T6" s="89"/>
      <c r="U6" s="90"/>
      <c r="V6" s="100"/>
    </row>
    <row r="7" spans="3:22" s="105" customFormat="1" ht="15">
      <c r="C7" s="82">
        <v>82.5</v>
      </c>
      <c r="D7" s="85" t="s">
        <v>18</v>
      </c>
      <c r="E7" s="77" t="s">
        <v>172</v>
      </c>
      <c r="F7" s="77" t="s">
        <v>14</v>
      </c>
      <c r="G7" s="77" t="s">
        <v>16</v>
      </c>
      <c r="H7" s="77" t="s">
        <v>13</v>
      </c>
      <c r="I7" s="83">
        <v>32328</v>
      </c>
      <c r="J7" s="84">
        <v>27</v>
      </c>
      <c r="K7" s="85" t="s">
        <v>18</v>
      </c>
      <c r="L7" s="84" t="s">
        <v>173</v>
      </c>
      <c r="M7" s="107">
        <v>82.5</v>
      </c>
      <c r="N7" s="77">
        <v>0.6262</v>
      </c>
      <c r="O7" s="105">
        <v>220</v>
      </c>
      <c r="P7" s="105">
        <v>230</v>
      </c>
      <c r="Q7" s="105">
        <v>242.5</v>
      </c>
      <c r="R7" s="87">
        <v>242.5</v>
      </c>
      <c r="S7" s="77">
        <v>0.6262</v>
      </c>
      <c r="T7" s="112">
        <f>R7*S7</f>
        <v>151.8535</v>
      </c>
      <c r="U7" s="113">
        <v>3</v>
      </c>
      <c r="V7" s="117">
        <v>1</v>
      </c>
    </row>
    <row r="8" spans="3:22" s="105" customFormat="1" ht="15">
      <c r="C8" s="82"/>
      <c r="D8" s="85"/>
      <c r="E8" s="77"/>
      <c r="F8" s="77"/>
      <c r="G8" s="77"/>
      <c r="H8" s="77"/>
      <c r="I8" s="83"/>
      <c r="J8" s="84"/>
      <c r="K8" s="85"/>
      <c r="L8" s="84"/>
      <c r="M8" s="107"/>
      <c r="N8" s="77"/>
      <c r="R8" s="87"/>
      <c r="S8" s="77"/>
      <c r="T8" s="112"/>
      <c r="U8" s="113"/>
      <c r="V8" s="117"/>
    </row>
    <row r="9" spans="3:22" s="77" customFormat="1" ht="15">
      <c r="C9" s="108">
        <v>82.5</v>
      </c>
      <c r="D9" s="80" t="s">
        <v>22</v>
      </c>
      <c r="E9" s="76" t="s">
        <v>71</v>
      </c>
      <c r="F9" s="76" t="s">
        <v>14</v>
      </c>
      <c r="G9" s="76" t="s">
        <v>16</v>
      </c>
      <c r="H9" s="76" t="s">
        <v>13</v>
      </c>
      <c r="I9" s="78">
        <v>34337</v>
      </c>
      <c r="J9" s="79" t="s">
        <v>119</v>
      </c>
      <c r="K9" s="80" t="s">
        <v>22</v>
      </c>
      <c r="L9" s="79" t="s">
        <v>190</v>
      </c>
      <c r="M9" s="109">
        <v>82.5</v>
      </c>
      <c r="N9" s="76">
        <v>0.6235</v>
      </c>
      <c r="O9" s="106">
        <v>220</v>
      </c>
      <c r="P9" s="77">
        <v>220</v>
      </c>
      <c r="Q9" s="77">
        <v>225</v>
      </c>
      <c r="R9" s="76">
        <v>225</v>
      </c>
      <c r="S9" s="76">
        <v>0.6235</v>
      </c>
      <c r="T9" s="91">
        <f>R9*S9</f>
        <v>140.28750000000002</v>
      </c>
      <c r="U9" s="94"/>
      <c r="V9" s="102">
        <v>1</v>
      </c>
    </row>
    <row r="10" spans="3:22" s="77" customFormat="1" ht="15">
      <c r="C10" s="108"/>
      <c r="D10" s="80"/>
      <c r="E10" s="76"/>
      <c r="F10" s="76"/>
      <c r="G10" s="76"/>
      <c r="H10" s="76"/>
      <c r="I10" s="78"/>
      <c r="J10" s="79"/>
      <c r="K10" s="80"/>
      <c r="L10" s="79"/>
      <c r="M10" s="109"/>
      <c r="N10" s="76"/>
      <c r="O10" s="105"/>
      <c r="R10" s="76"/>
      <c r="S10" s="76"/>
      <c r="T10" s="91"/>
      <c r="U10" s="94"/>
      <c r="V10" s="102"/>
    </row>
    <row r="11" spans="3:22" ht="15">
      <c r="C11" s="22">
        <v>100</v>
      </c>
      <c r="D11" s="85" t="s">
        <v>18</v>
      </c>
      <c r="E11" t="s">
        <v>209</v>
      </c>
      <c r="F11" s="76" t="s">
        <v>14</v>
      </c>
      <c r="G11" s="76" t="s">
        <v>16</v>
      </c>
      <c r="H11" s="76" t="s">
        <v>13</v>
      </c>
      <c r="I11" s="12">
        <v>30435</v>
      </c>
      <c r="J11" s="20" t="s">
        <v>116</v>
      </c>
      <c r="K11" s="85" t="s">
        <v>18</v>
      </c>
      <c r="L11" s="20" t="s">
        <v>198</v>
      </c>
      <c r="M11" s="61">
        <v>100</v>
      </c>
      <c r="N11">
        <v>0.5565</v>
      </c>
      <c r="O11">
        <v>250</v>
      </c>
      <c r="P11" s="119">
        <v>270</v>
      </c>
      <c r="Q11" s="56" t="s">
        <v>207</v>
      </c>
      <c r="R11">
        <v>250</v>
      </c>
      <c r="S11">
        <v>0.5565</v>
      </c>
      <c r="T11" s="89">
        <f>R11*S11</f>
        <v>139.125</v>
      </c>
      <c r="U11" s="90"/>
      <c r="V11" s="100">
        <v>2</v>
      </c>
    </row>
    <row r="12" spans="3:22" s="77" customFormat="1" ht="15">
      <c r="C12" s="82">
        <v>100</v>
      </c>
      <c r="D12" s="85" t="s">
        <v>18</v>
      </c>
      <c r="E12" s="77" t="s">
        <v>217</v>
      </c>
      <c r="F12" s="77" t="s">
        <v>14</v>
      </c>
      <c r="G12" s="77" t="s">
        <v>16</v>
      </c>
      <c r="H12" s="77" t="s">
        <v>13</v>
      </c>
      <c r="I12" s="83">
        <v>27378</v>
      </c>
      <c r="J12" s="84" t="s">
        <v>130</v>
      </c>
      <c r="K12" s="85" t="s">
        <v>18</v>
      </c>
      <c r="L12" s="84" t="s">
        <v>194</v>
      </c>
      <c r="M12" s="107">
        <v>100</v>
      </c>
      <c r="N12" s="77">
        <v>0.5583</v>
      </c>
      <c r="O12" s="106">
        <v>270</v>
      </c>
      <c r="P12" s="77">
        <v>270</v>
      </c>
      <c r="Q12" s="120" t="s">
        <v>206</v>
      </c>
      <c r="R12" s="76">
        <v>270</v>
      </c>
      <c r="S12" s="77">
        <v>0.5583</v>
      </c>
      <c r="T12" s="91">
        <f>R12*S12</f>
        <v>150.741</v>
      </c>
      <c r="U12" s="94"/>
      <c r="V12" s="102">
        <v>1</v>
      </c>
    </row>
    <row r="13" spans="3:22" s="76" customFormat="1" ht="15">
      <c r="C13" s="82"/>
      <c r="D13" s="85"/>
      <c r="E13" s="77"/>
      <c r="F13" s="77"/>
      <c r="G13" s="77"/>
      <c r="H13" s="77"/>
      <c r="I13" s="83"/>
      <c r="J13" s="84"/>
      <c r="K13" s="85"/>
      <c r="L13" s="84"/>
      <c r="M13" s="107"/>
      <c r="N13" s="77"/>
      <c r="S13" s="77"/>
      <c r="T13" s="91"/>
      <c r="U13" s="92"/>
      <c r="V13" s="101"/>
    </row>
    <row r="14" spans="3:22" s="77" customFormat="1" ht="15">
      <c r="C14" s="75">
        <v>110</v>
      </c>
      <c r="D14" s="80" t="s">
        <v>18</v>
      </c>
      <c r="E14" s="76" t="s">
        <v>54</v>
      </c>
      <c r="F14" s="76" t="s">
        <v>14</v>
      </c>
      <c r="G14" s="76" t="s">
        <v>16</v>
      </c>
      <c r="H14" s="76" t="s">
        <v>13</v>
      </c>
      <c r="I14" s="78">
        <v>33332</v>
      </c>
      <c r="J14" s="79">
        <v>24</v>
      </c>
      <c r="K14" s="80" t="s">
        <v>18</v>
      </c>
      <c r="L14" s="79">
        <v>106</v>
      </c>
      <c r="M14" s="109">
        <v>110</v>
      </c>
      <c r="N14" s="76">
        <v>0.5991</v>
      </c>
      <c r="O14" s="106">
        <v>270</v>
      </c>
      <c r="P14" s="77">
        <v>285</v>
      </c>
      <c r="Q14" s="106">
        <v>300</v>
      </c>
      <c r="R14" s="76">
        <v>285</v>
      </c>
      <c r="S14" s="76">
        <v>0.5991</v>
      </c>
      <c r="T14" s="91">
        <f>S14*R14</f>
        <v>170.74349999999998</v>
      </c>
      <c r="U14" s="94">
        <v>2</v>
      </c>
      <c r="V14" s="102">
        <v>1</v>
      </c>
    </row>
    <row r="15" spans="3:22" s="77" customFormat="1" ht="15">
      <c r="C15" s="75"/>
      <c r="D15" s="80"/>
      <c r="E15" s="76"/>
      <c r="F15" s="76"/>
      <c r="G15" s="76"/>
      <c r="H15" s="76"/>
      <c r="I15" s="78"/>
      <c r="J15" s="79"/>
      <c r="K15" s="80"/>
      <c r="L15" s="79"/>
      <c r="M15" s="109"/>
      <c r="N15" s="76"/>
      <c r="R15" s="76"/>
      <c r="S15" s="76"/>
      <c r="T15" s="91"/>
      <c r="U15" s="94"/>
      <c r="V15" s="102"/>
    </row>
    <row r="16" spans="3:22" s="77" customFormat="1" ht="15.75" thickBot="1">
      <c r="C16" s="82">
        <v>140</v>
      </c>
      <c r="D16" s="85" t="s">
        <v>18</v>
      </c>
      <c r="E16" s="77" t="s">
        <v>219</v>
      </c>
      <c r="F16" s="76" t="s">
        <v>14</v>
      </c>
      <c r="G16" s="76" t="s">
        <v>16</v>
      </c>
      <c r="H16" s="77" t="s">
        <v>13</v>
      </c>
      <c r="I16" s="83">
        <v>32057</v>
      </c>
      <c r="J16" s="84" t="s">
        <v>84</v>
      </c>
      <c r="K16" s="85" t="s">
        <v>18</v>
      </c>
      <c r="L16" s="84" t="s">
        <v>195</v>
      </c>
      <c r="M16" s="107">
        <v>140</v>
      </c>
      <c r="N16" s="77">
        <v>0.5071</v>
      </c>
      <c r="O16" s="77">
        <v>320</v>
      </c>
      <c r="P16" s="77">
        <v>340</v>
      </c>
      <c r="Q16" s="77" t="s">
        <v>207</v>
      </c>
      <c r="R16" s="76">
        <v>340</v>
      </c>
      <c r="S16" s="77">
        <v>0.5071</v>
      </c>
      <c r="T16" s="114">
        <f>S16*R16</f>
        <v>172.414</v>
      </c>
      <c r="U16" s="115">
        <v>1</v>
      </c>
      <c r="V16" s="118">
        <v>1</v>
      </c>
    </row>
    <row r="17" spans="9:20" ht="15">
      <c r="I17" s="12"/>
      <c r="K17" s="28"/>
      <c r="M17" s="61"/>
      <c r="R17" s="13"/>
      <c r="T17" s="13"/>
    </row>
    <row r="19" spans="9:11" ht="15">
      <c r="I19" s="12"/>
      <c r="K19" s="12"/>
    </row>
    <row r="20" spans="4:11" ht="15">
      <c r="D20" s="59"/>
      <c r="I20" s="12"/>
      <c r="K20" s="12"/>
    </row>
    <row r="22" spans="9:11" ht="15">
      <c r="I22" s="12"/>
      <c r="K22" s="12"/>
    </row>
    <row r="29" spans="5:8" ht="15">
      <c r="E29" s="11"/>
      <c r="F29" s="11"/>
      <c r="G29" s="11"/>
      <c r="H29" s="11"/>
    </row>
    <row r="30" spans="9:11" ht="15">
      <c r="I30" s="12"/>
      <c r="K30" s="12"/>
    </row>
  </sheetData>
  <sheetProtection/>
  <mergeCells count="17">
    <mergeCell ref="J3:J4"/>
    <mergeCell ref="M3:M4"/>
    <mergeCell ref="K3:K4"/>
    <mergeCell ref="V3:V4"/>
    <mergeCell ref="B3:B4"/>
    <mergeCell ref="A3:A4"/>
    <mergeCell ref="L3:L4"/>
    <mergeCell ref="T3:U4"/>
    <mergeCell ref="C3:C4"/>
    <mergeCell ref="D3:D4"/>
    <mergeCell ref="E3:E4"/>
    <mergeCell ref="F3:F4"/>
    <mergeCell ref="G3:G4"/>
    <mergeCell ref="H3:H4"/>
    <mergeCell ref="I3:I4"/>
    <mergeCell ref="N3:N4"/>
    <mergeCell ref="O3:S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9.28125" style="22" bestFit="1" customWidth="1"/>
    <col min="3" max="3" width="56.7109375" style="0" customWidth="1"/>
    <col min="4" max="4" width="23.00390625" style="0" customWidth="1"/>
    <col min="5" max="5" width="15.8515625" style="0" customWidth="1"/>
    <col min="7" max="7" width="10.28125" style="0" bestFit="1" customWidth="1"/>
    <col min="8" max="8" width="10.140625" style="20" customWidth="1"/>
    <col min="9" max="9" width="10.140625" style="0" customWidth="1"/>
    <col min="10" max="10" width="10.140625" style="20" customWidth="1"/>
    <col min="11" max="11" width="10.140625" style="0" customWidth="1"/>
    <col min="16" max="16" width="9.28125" style="0" bestFit="1" customWidth="1"/>
    <col min="20" max="20" width="9.28125" style="0" bestFit="1" customWidth="1"/>
    <col min="24" max="24" width="9.28125" style="0" bestFit="1" customWidth="1"/>
    <col min="25" max="25" width="10.28125" style="0" bestFit="1" customWidth="1"/>
    <col min="27" max="28" width="17.8515625" style="0" customWidth="1"/>
    <col min="29" max="29" width="19.00390625" style="0" customWidth="1"/>
  </cols>
  <sheetData>
    <row r="1" spans="1:20" s="8" customFormat="1" ht="11.25">
      <c r="A1" s="6" t="s">
        <v>221</v>
      </c>
      <c r="C1" s="21"/>
      <c r="D1" s="1"/>
      <c r="F1" s="6"/>
      <c r="G1" s="6"/>
      <c r="H1" s="1"/>
      <c r="I1" s="7"/>
      <c r="J1" s="2"/>
      <c r="K1" s="7"/>
      <c r="L1" s="2"/>
      <c r="M1" s="2"/>
      <c r="N1" s="3"/>
      <c r="O1" s="2"/>
      <c r="P1" s="2"/>
      <c r="Q1" s="2"/>
      <c r="R1" s="4"/>
      <c r="S1" s="3"/>
      <c r="T1" s="1"/>
    </row>
    <row r="2" spans="1:29" ht="15.75" thickBot="1">
      <c r="A2" s="21"/>
      <c r="B2" s="2"/>
      <c r="D2" s="2"/>
      <c r="E2" s="2"/>
      <c r="F2" s="2"/>
      <c r="G2" s="19"/>
      <c r="H2" s="2"/>
      <c r="I2" s="19"/>
      <c r="J2" s="2"/>
      <c r="K2" s="19"/>
      <c r="L2" s="3"/>
      <c r="M2" s="2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  <c r="Z2" s="3"/>
      <c r="AA2" s="4"/>
      <c r="AB2" s="4"/>
      <c r="AC2" s="4"/>
    </row>
    <row r="3" spans="1:29" ht="25.5" customHeight="1" thickBot="1">
      <c r="A3" s="310" t="s">
        <v>1</v>
      </c>
      <c r="B3" s="302" t="s">
        <v>6</v>
      </c>
      <c r="C3" s="298" t="s">
        <v>2</v>
      </c>
      <c r="D3" s="300" t="s">
        <v>3</v>
      </c>
      <c r="E3" s="302" t="s">
        <v>15</v>
      </c>
      <c r="F3" s="300" t="s">
        <v>4</v>
      </c>
      <c r="G3" s="332" t="s">
        <v>5</v>
      </c>
      <c r="H3" s="322" t="s">
        <v>75</v>
      </c>
      <c r="I3" s="314" t="s">
        <v>77</v>
      </c>
      <c r="J3" s="322" t="s">
        <v>74</v>
      </c>
      <c r="K3" s="314" t="s">
        <v>76</v>
      </c>
      <c r="L3" s="314" t="s">
        <v>79</v>
      </c>
      <c r="M3" s="334" t="s">
        <v>33</v>
      </c>
      <c r="N3" s="335"/>
      <c r="O3" s="335"/>
      <c r="P3" s="336"/>
      <c r="Q3" s="337" t="s">
        <v>8</v>
      </c>
      <c r="R3" s="338"/>
      <c r="S3" s="338"/>
      <c r="T3" s="339"/>
      <c r="U3" s="337" t="s">
        <v>29</v>
      </c>
      <c r="V3" s="338"/>
      <c r="W3" s="338"/>
      <c r="X3" s="339"/>
      <c r="Y3" s="358" t="s">
        <v>34</v>
      </c>
      <c r="Z3" s="326" t="s">
        <v>79</v>
      </c>
      <c r="AA3" s="354" t="s">
        <v>35</v>
      </c>
      <c r="AB3" s="355"/>
      <c r="AC3" s="355" t="s">
        <v>215</v>
      </c>
    </row>
    <row r="4" spans="1:29" ht="27.75" customHeight="1" thickBot="1">
      <c r="A4" s="311"/>
      <c r="B4" s="303"/>
      <c r="C4" s="299"/>
      <c r="D4" s="301"/>
      <c r="E4" s="303"/>
      <c r="F4" s="301"/>
      <c r="G4" s="333"/>
      <c r="H4" s="323"/>
      <c r="I4" s="315"/>
      <c r="J4" s="323"/>
      <c r="K4" s="315"/>
      <c r="L4" s="315"/>
      <c r="M4" s="16">
        <v>1</v>
      </c>
      <c r="N4" s="17">
        <v>2</v>
      </c>
      <c r="O4" s="17">
        <v>3</v>
      </c>
      <c r="P4" s="30" t="s">
        <v>10</v>
      </c>
      <c r="Q4" s="16">
        <v>1</v>
      </c>
      <c r="R4" s="17">
        <v>2</v>
      </c>
      <c r="S4" s="17">
        <v>3</v>
      </c>
      <c r="T4" s="30" t="s">
        <v>10</v>
      </c>
      <c r="U4" s="16">
        <v>1</v>
      </c>
      <c r="V4" s="17">
        <v>2</v>
      </c>
      <c r="W4" s="17">
        <v>3</v>
      </c>
      <c r="X4" s="30" t="s">
        <v>10</v>
      </c>
      <c r="Y4" s="359"/>
      <c r="Z4" s="327"/>
      <c r="AA4" s="356"/>
      <c r="AB4" s="357"/>
      <c r="AC4" s="357"/>
    </row>
    <row r="5" spans="3:29" ht="15">
      <c r="C5" s="11" t="s">
        <v>11</v>
      </c>
      <c r="D5" s="11" t="s">
        <v>17</v>
      </c>
      <c r="E5" s="11"/>
      <c r="F5" s="11"/>
      <c r="G5" s="12"/>
      <c r="I5" s="28"/>
      <c r="K5" s="27"/>
      <c r="P5" s="33"/>
      <c r="T5" s="33"/>
      <c r="AA5" s="89"/>
      <c r="AB5" s="90"/>
      <c r="AC5" s="100"/>
    </row>
    <row r="6" spans="9:29" ht="15">
      <c r="I6" s="28"/>
      <c r="K6" s="27"/>
      <c r="P6" s="33"/>
      <c r="T6" s="33"/>
      <c r="AA6" s="89"/>
      <c r="AB6" s="90"/>
      <c r="AC6" s="100"/>
    </row>
    <row r="7" spans="1:29" s="76" customFormat="1" ht="18.75" customHeight="1">
      <c r="A7" s="75">
        <v>82.5</v>
      </c>
      <c r="B7" s="76" t="s">
        <v>22</v>
      </c>
      <c r="C7" s="76" t="s">
        <v>71</v>
      </c>
      <c r="D7" s="77" t="s">
        <v>14</v>
      </c>
      <c r="E7" s="76" t="s">
        <v>16</v>
      </c>
      <c r="F7" s="76" t="s">
        <v>13</v>
      </c>
      <c r="G7" s="78">
        <v>34337</v>
      </c>
      <c r="H7" s="79" t="s">
        <v>119</v>
      </c>
      <c r="I7" s="80" t="s">
        <v>22</v>
      </c>
      <c r="J7" s="79" t="s">
        <v>190</v>
      </c>
      <c r="K7" s="81">
        <v>82.5</v>
      </c>
      <c r="L7" s="76">
        <v>0.6235</v>
      </c>
      <c r="M7" s="76">
        <v>200</v>
      </c>
      <c r="N7" s="76">
        <v>210</v>
      </c>
      <c r="O7" s="76">
        <v>215</v>
      </c>
      <c r="P7" s="77">
        <f>O7</f>
        <v>215</v>
      </c>
      <c r="Q7" s="76">
        <v>155</v>
      </c>
      <c r="R7" s="76">
        <v>160</v>
      </c>
      <c r="S7" s="76">
        <v>162.5</v>
      </c>
      <c r="T7" s="77">
        <f>S7</f>
        <v>162.5</v>
      </c>
      <c r="U7" s="88">
        <v>220</v>
      </c>
      <c r="V7" s="76">
        <v>220</v>
      </c>
      <c r="W7" s="76">
        <v>225</v>
      </c>
      <c r="X7" s="76">
        <v>225</v>
      </c>
      <c r="Y7" s="76">
        <v>602.5</v>
      </c>
      <c r="Z7" s="76">
        <v>0.6235</v>
      </c>
      <c r="AA7" s="91">
        <f>Y7*Z7</f>
        <v>375.65875000000005</v>
      </c>
      <c r="AB7" s="92">
        <v>3</v>
      </c>
      <c r="AC7" s="101">
        <v>1</v>
      </c>
    </row>
    <row r="8" spans="1:29" s="76" customFormat="1" ht="18.75" customHeight="1">
      <c r="A8" s="75"/>
      <c r="G8" s="78"/>
      <c r="H8" s="79"/>
      <c r="I8" s="80"/>
      <c r="J8" s="79"/>
      <c r="K8" s="81"/>
      <c r="P8" s="77"/>
      <c r="T8" s="77"/>
      <c r="U8" s="87"/>
      <c r="AA8" s="91"/>
      <c r="AB8" s="92"/>
      <c r="AC8" s="101"/>
    </row>
    <row r="9" spans="1:29" s="77" customFormat="1" ht="15">
      <c r="A9" s="82">
        <v>82.5</v>
      </c>
      <c r="B9" s="77" t="s">
        <v>18</v>
      </c>
      <c r="C9" s="77" t="s">
        <v>192</v>
      </c>
      <c r="D9" s="77" t="s">
        <v>14</v>
      </c>
      <c r="E9" s="77" t="s">
        <v>16</v>
      </c>
      <c r="F9" s="77" t="s">
        <v>13</v>
      </c>
      <c r="G9" s="83">
        <v>32248</v>
      </c>
      <c r="H9" s="84" t="s">
        <v>125</v>
      </c>
      <c r="I9" s="85" t="s">
        <v>18</v>
      </c>
      <c r="J9" s="84" t="s">
        <v>193</v>
      </c>
      <c r="K9" s="86">
        <v>82.5</v>
      </c>
      <c r="L9" s="77">
        <v>0.6376</v>
      </c>
      <c r="M9" s="77">
        <v>170</v>
      </c>
      <c r="N9" s="77">
        <v>180</v>
      </c>
      <c r="O9" s="77">
        <v>190</v>
      </c>
      <c r="P9" s="77">
        <f>O9</f>
        <v>190</v>
      </c>
      <c r="Q9" s="77">
        <v>140</v>
      </c>
      <c r="R9" s="106">
        <v>150</v>
      </c>
      <c r="S9" s="77">
        <v>150</v>
      </c>
      <c r="T9" s="77">
        <f>S9</f>
        <v>150</v>
      </c>
      <c r="U9" s="77">
        <v>190</v>
      </c>
      <c r="V9" s="106">
        <v>210</v>
      </c>
      <c r="W9" s="106">
        <v>217.5</v>
      </c>
      <c r="X9" s="77">
        <v>190</v>
      </c>
      <c r="Y9" s="77">
        <v>530</v>
      </c>
      <c r="Z9" s="77">
        <v>0.6376</v>
      </c>
      <c r="AA9" s="93">
        <f aca="true" t="shared" si="0" ref="AA9:AA19">Y9*Z9</f>
        <v>337.928</v>
      </c>
      <c r="AB9" s="94"/>
      <c r="AC9" s="102">
        <v>1</v>
      </c>
    </row>
    <row r="10" spans="1:29" s="77" customFormat="1" ht="15">
      <c r="A10" s="82"/>
      <c r="G10" s="83"/>
      <c r="H10" s="84"/>
      <c r="I10" s="85"/>
      <c r="J10" s="84"/>
      <c r="K10" s="86"/>
      <c r="R10" s="105"/>
      <c r="V10" s="105"/>
      <c r="W10" s="105"/>
      <c r="AA10" s="93"/>
      <c r="AB10" s="94"/>
      <c r="AC10" s="102"/>
    </row>
    <row r="11" spans="1:29" s="65" customFormat="1" ht="15">
      <c r="A11" s="64">
        <v>82.5</v>
      </c>
      <c r="B11" s="65" t="s">
        <v>178</v>
      </c>
      <c r="C11" s="65" t="s">
        <v>199</v>
      </c>
      <c r="D11" s="65" t="s">
        <v>253</v>
      </c>
      <c r="E11" s="65" t="s">
        <v>200</v>
      </c>
      <c r="F11" s="65" t="s">
        <v>13</v>
      </c>
      <c r="G11" s="66">
        <v>27541</v>
      </c>
      <c r="H11" s="67" t="s">
        <v>130</v>
      </c>
      <c r="I11" s="65" t="s">
        <v>178</v>
      </c>
      <c r="J11" s="67" t="s">
        <v>165</v>
      </c>
      <c r="K11" s="69">
        <v>82.5</v>
      </c>
      <c r="L11" s="65">
        <v>0.6193</v>
      </c>
      <c r="M11" s="65">
        <v>160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f aca="true" t="shared" si="1" ref="X11:X17">W11</f>
        <v>0</v>
      </c>
      <c r="Y11" s="65">
        <v>0</v>
      </c>
      <c r="Z11" s="65">
        <v>0</v>
      </c>
      <c r="AA11" s="95"/>
      <c r="AB11" s="96"/>
      <c r="AC11" s="103">
        <v>0</v>
      </c>
    </row>
    <row r="12" spans="7:29" ht="15">
      <c r="G12" s="12"/>
      <c r="I12" s="28"/>
      <c r="K12" s="27"/>
      <c r="AA12" s="89"/>
      <c r="AB12" s="90"/>
      <c r="AC12" s="100"/>
    </row>
    <row r="13" spans="1:29" s="77" customFormat="1" ht="15">
      <c r="A13" s="82">
        <v>100</v>
      </c>
      <c r="B13" s="77" t="s">
        <v>18</v>
      </c>
      <c r="C13" s="77" t="s">
        <v>191</v>
      </c>
      <c r="D13" s="77" t="s">
        <v>14</v>
      </c>
      <c r="E13" s="77" t="s">
        <v>16</v>
      </c>
      <c r="F13" s="77" t="s">
        <v>13</v>
      </c>
      <c r="G13" s="83">
        <v>32504</v>
      </c>
      <c r="H13" s="84" t="s">
        <v>85</v>
      </c>
      <c r="I13" s="85" t="s">
        <v>18</v>
      </c>
      <c r="J13" s="84" t="s">
        <v>166</v>
      </c>
      <c r="K13" s="86">
        <v>100</v>
      </c>
      <c r="L13" s="77">
        <v>0.554</v>
      </c>
      <c r="M13" s="77">
        <v>190</v>
      </c>
      <c r="N13" s="77">
        <v>210</v>
      </c>
      <c r="O13" s="77">
        <v>220</v>
      </c>
      <c r="P13" s="77">
        <f>O13</f>
        <v>220</v>
      </c>
      <c r="Q13" s="77">
        <v>160</v>
      </c>
      <c r="R13" s="77">
        <v>165</v>
      </c>
      <c r="S13" s="106">
        <v>167.5</v>
      </c>
      <c r="T13" s="77">
        <v>165</v>
      </c>
      <c r="U13" s="77">
        <v>230</v>
      </c>
      <c r="V13" s="77">
        <v>245</v>
      </c>
      <c r="W13" s="77">
        <v>255</v>
      </c>
      <c r="X13" s="77">
        <f t="shared" si="1"/>
        <v>255</v>
      </c>
      <c r="Y13" s="77">
        <v>640</v>
      </c>
      <c r="Z13" s="77">
        <v>0.554</v>
      </c>
      <c r="AA13" s="93">
        <f t="shared" si="0"/>
        <v>354.56000000000006</v>
      </c>
      <c r="AB13" s="94"/>
      <c r="AC13" s="102">
        <v>2</v>
      </c>
    </row>
    <row r="14" spans="1:29" s="77" customFormat="1" ht="15">
      <c r="A14" s="82">
        <v>100</v>
      </c>
      <c r="B14" s="77" t="s">
        <v>18</v>
      </c>
      <c r="C14" s="77" t="s">
        <v>217</v>
      </c>
      <c r="D14" s="77" t="s">
        <v>14</v>
      </c>
      <c r="E14" s="77" t="s">
        <v>16</v>
      </c>
      <c r="F14" s="77" t="s">
        <v>13</v>
      </c>
      <c r="G14" s="83">
        <v>27378</v>
      </c>
      <c r="H14" s="84" t="s">
        <v>130</v>
      </c>
      <c r="I14" s="85" t="s">
        <v>18</v>
      </c>
      <c r="J14" s="84" t="s">
        <v>194</v>
      </c>
      <c r="K14" s="86">
        <v>100</v>
      </c>
      <c r="L14" s="77">
        <v>0.5583</v>
      </c>
      <c r="M14" s="77">
        <v>200</v>
      </c>
      <c r="N14" s="77">
        <v>210</v>
      </c>
      <c r="O14" s="77">
        <v>220</v>
      </c>
      <c r="P14" s="77">
        <f>O14</f>
        <v>220</v>
      </c>
      <c r="Q14" s="77">
        <v>150</v>
      </c>
      <c r="R14" s="77">
        <v>157.5</v>
      </c>
      <c r="S14" s="77">
        <v>162.5</v>
      </c>
      <c r="T14" s="77">
        <f>S14</f>
        <v>162.5</v>
      </c>
      <c r="U14" s="106">
        <v>270</v>
      </c>
      <c r="V14" s="77">
        <v>270</v>
      </c>
      <c r="W14" s="77" t="s">
        <v>204</v>
      </c>
      <c r="X14" s="77">
        <v>270</v>
      </c>
      <c r="Y14" s="77">
        <v>652.5</v>
      </c>
      <c r="Z14" s="77">
        <v>0.5583</v>
      </c>
      <c r="AA14" s="93">
        <f t="shared" si="0"/>
        <v>364.29075</v>
      </c>
      <c r="AB14" s="94"/>
      <c r="AC14" s="102">
        <v>1</v>
      </c>
    </row>
    <row r="15" spans="1:29" s="77" customFormat="1" ht="15">
      <c r="A15" s="82">
        <v>100</v>
      </c>
      <c r="B15" s="77" t="s">
        <v>18</v>
      </c>
      <c r="C15" s="77" t="s">
        <v>196</v>
      </c>
      <c r="D15" s="77" t="s">
        <v>14</v>
      </c>
      <c r="E15" s="77" t="s">
        <v>16</v>
      </c>
      <c r="F15" s="77" t="s">
        <v>13</v>
      </c>
      <c r="G15" s="83">
        <v>31530</v>
      </c>
      <c r="H15" s="84" t="s">
        <v>121</v>
      </c>
      <c r="I15" s="85" t="s">
        <v>18</v>
      </c>
      <c r="J15" s="84" t="s">
        <v>197</v>
      </c>
      <c r="K15" s="86">
        <v>100</v>
      </c>
      <c r="L15" s="77">
        <v>0.5675</v>
      </c>
      <c r="M15" s="77">
        <v>185</v>
      </c>
      <c r="N15" s="106">
        <v>195</v>
      </c>
      <c r="O15" s="106">
        <v>195</v>
      </c>
      <c r="P15" s="77">
        <v>185</v>
      </c>
      <c r="Q15" s="77">
        <v>120</v>
      </c>
      <c r="R15" s="77">
        <v>130</v>
      </c>
      <c r="S15" s="106">
        <v>135</v>
      </c>
      <c r="T15" s="77">
        <v>130</v>
      </c>
      <c r="U15" s="77">
        <v>205</v>
      </c>
      <c r="V15" s="106">
        <v>215</v>
      </c>
      <c r="W15" s="77" t="s">
        <v>204</v>
      </c>
      <c r="X15" s="77">
        <v>205</v>
      </c>
      <c r="Y15" s="77">
        <v>520</v>
      </c>
      <c r="Z15" s="77">
        <v>0.5675</v>
      </c>
      <c r="AA15" s="93">
        <f>Y15*Z15</f>
        <v>295.1</v>
      </c>
      <c r="AB15" s="94"/>
      <c r="AC15" s="102">
        <v>3</v>
      </c>
    </row>
    <row r="16" spans="1:29" s="77" customFormat="1" ht="15">
      <c r="A16" s="82"/>
      <c r="H16" s="84"/>
      <c r="I16" s="85"/>
      <c r="J16" s="84"/>
      <c r="K16" s="86"/>
      <c r="AA16" s="93"/>
      <c r="AB16" s="94"/>
      <c r="AC16" s="102"/>
    </row>
    <row r="17" spans="1:29" s="77" customFormat="1" ht="15">
      <c r="A17" s="82">
        <v>110</v>
      </c>
      <c r="B17" s="77" t="s">
        <v>18</v>
      </c>
      <c r="C17" s="77" t="s">
        <v>46</v>
      </c>
      <c r="D17" s="77" t="s">
        <v>14</v>
      </c>
      <c r="E17" s="77" t="s">
        <v>16</v>
      </c>
      <c r="F17" s="77" t="s">
        <v>13</v>
      </c>
      <c r="G17" s="83">
        <v>30194</v>
      </c>
      <c r="H17" s="84">
        <v>33</v>
      </c>
      <c r="I17" s="85" t="s">
        <v>18</v>
      </c>
      <c r="J17" s="84">
        <v>104.5</v>
      </c>
      <c r="K17" s="86">
        <v>110</v>
      </c>
      <c r="L17" s="77">
        <v>0.5448</v>
      </c>
      <c r="M17" s="77">
        <v>240</v>
      </c>
      <c r="N17" s="106">
        <v>250</v>
      </c>
      <c r="O17" s="106">
        <v>250</v>
      </c>
      <c r="P17" s="77">
        <v>240</v>
      </c>
      <c r="Q17" s="77">
        <v>150</v>
      </c>
      <c r="R17" s="77">
        <v>165</v>
      </c>
      <c r="S17" s="77">
        <v>172.5</v>
      </c>
      <c r="T17" s="77">
        <f>S17</f>
        <v>172.5</v>
      </c>
      <c r="U17" s="77">
        <v>260</v>
      </c>
      <c r="V17" s="77">
        <v>270</v>
      </c>
      <c r="W17" s="77">
        <v>280</v>
      </c>
      <c r="X17" s="77">
        <f t="shared" si="1"/>
        <v>280</v>
      </c>
      <c r="Y17" s="77">
        <v>692.5</v>
      </c>
      <c r="Z17" s="77">
        <v>0.5448</v>
      </c>
      <c r="AA17" s="93">
        <f t="shared" si="0"/>
        <v>377.27399999999994</v>
      </c>
      <c r="AB17" s="94">
        <v>2</v>
      </c>
      <c r="AC17" s="102">
        <v>1</v>
      </c>
    </row>
    <row r="18" spans="1:29" s="77" customFormat="1" ht="15">
      <c r="A18" s="82"/>
      <c r="G18" s="83"/>
      <c r="H18" s="84"/>
      <c r="I18" s="85"/>
      <c r="J18" s="84"/>
      <c r="K18" s="86"/>
      <c r="AA18" s="93"/>
      <c r="AB18" s="94"/>
      <c r="AC18" s="102"/>
    </row>
    <row r="19" spans="1:29" s="77" customFormat="1" ht="15">
      <c r="A19" s="82">
        <v>140</v>
      </c>
      <c r="B19" s="77" t="s">
        <v>18</v>
      </c>
      <c r="C19" s="77" t="s">
        <v>218</v>
      </c>
      <c r="D19" s="77" t="s">
        <v>14</v>
      </c>
      <c r="E19" s="77" t="s">
        <v>16</v>
      </c>
      <c r="F19" s="77" t="s">
        <v>13</v>
      </c>
      <c r="G19" s="83">
        <v>32057</v>
      </c>
      <c r="H19" s="84" t="s">
        <v>84</v>
      </c>
      <c r="I19" s="85" t="s">
        <v>18</v>
      </c>
      <c r="J19" s="84" t="s">
        <v>195</v>
      </c>
      <c r="K19" s="86">
        <v>140</v>
      </c>
      <c r="L19" s="77">
        <v>0.5071</v>
      </c>
      <c r="M19" s="77">
        <v>300</v>
      </c>
      <c r="N19" s="77">
        <v>320</v>
      </c>
      <c r="O19" s="77" t="s">
        <v>204</v>
      </c>
      <c r="P19" s="77">
        <v>320</v>
      </c>
      <c r="Q19" s="77">
        <v>180</v>
      </c>
      <c r="R19" s="77">
        <v>190</v>
      </c>
      <c r="S19" s="106">
        <v>197.5</v>
      </c>
      <c r="T19" s="77">
        <v>190</v>
      </c>
      <c r="U19" s="77">
        <v>320</v>
      </c>
      <c r="V19" s="77">
        <v>340</v>
      </c>
      <c r="W19" s="77" t="s">
        <v>205</v>
      </c>
      <c r="X19" s="77">
        <v>340</v>
      </c>
      <c r="Y19" s="77">
        <v>850</v>
      </c>
      <c r="Z19" s="77">
        <v>0.5071</v>
      </c>
      <c r="AA19" s="93">
        <f t="shared" si="0"/>
        <v>431.03499999999997</v>
      </c>
      <c r="AB19" s="94">
        <v>1</v>
      </c>
      <c r="AC19" s="102">
        <v>1</v>
      </c>
    </row>
    <row r="20" spans="9:29" ht="15">
      <c r="I20" s="28"/>
      <c r="AA20" s="89"/>
      <c r="AB20" s="90"/>
      <c r="AC20" s="100"/>
    </row>
    <row r="21" spans="3:29" ht="15">
      <c r="C21" s="11" t="s">
        <v>26</v>
      </c>
      <c r="D21" s="11" t="s">
        <v>17</v>
      </c>
      <c r="E21" s="11"/>
      <c r="F21" s="11"/>
      <c r="G21" s="12"/>
      <c r="I21" s="12"/>
      <c r="K21" s="12"/>
      <c r="AA21" s="89"/>
      <c r="AB21" s="90"/>
      <c r="AC21" s="100"/>
    </row>
    <row r="22" spans="1:29" s="65" customFormat="1" ht="15.75" thickBot="1">
      <c r="A22" s="64">
        <v>82.5</v>
      </c>
      <c r="B22" s="65" t="s">
        <v>22</v>
      </c>
      <c r="C22" s="65" t="s">
        <v>63</v>
      </c>
      <c r="D22" s="65" t="s">
        <v>14</v>
      </c>
      <c r="E22" s="65" t="s">
        <v>201</v>
      </c>
      <c r="F22" s="65" t="s">
        <v>13</v>
      </c>
      <c r="G22" s="66">
        <v>34646</v>
      </c>
      <c r="H22" s="67"/>
      <c r="I22" s="68" t="s">
        <v>22</v>
      </c>
      <c r="J22" s="67" t="s">
        <v>202</v>
      </c>
      <c r="K22" s="69">
        <v>82.5</v>
      </c>
      <c r="L22" s="65">
        <v>0.6341</v>
      </c>
      <c r="M22" s="65">
        <v>180</v>
      </c>
      <c r="N22" s="65">
        <v>180</v>
      </c>
      <c r="O22" s="65">
        <v>180</v>
      </c>
      <c r="P22" s="65">
        <f>O22</f>
        <v>180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97"/>
      <c r="AB22" s="98"/>
      <c r="AC22" s="104">
        <v>0</v>
      </c>
    </row>
    <row r="23" spans="7:11" ht="15">
      <c r="G23" s="12"/>
      <c r="I23" s="28"/>
      <c r="K23" s="27"/>
    </row>
    <row r="24" spans="7:11" ht="15">
      <c r="G24" s="12"/>
      <c r="I24" s="28"/>
      <c r="K24" s="27"/>
    </row>
  </sheetData>
  <sheetProtection/>
  <mergeCells count="19">
    <mergeCell ref="AA3:AB4"/>
    <mergeCell ref="AC3:AC4"/>
    <mergeCell ref="Y3:Y4"/>
    <mergeCell ref="Z3:Z4"/>
    <mergeCell ref="E3:E4"/>
    <mergeCell ref="F3:F4"/>
    <mergeCell ref="G3:G4"/>
    <mergeCell ref="L3:L4"/>
    <mergeCell ref="M3:P3"/>
    <mergeCell ref="Q3:T3"/>
    <mergeCell ref="J3:J4"/>
    <mergeCell ref="K3:K4"/>
    <mergeCell ref="H3:H4"/>
    <mergeCell ref="I3:I4"/>
    <mergeCell ref="D3:D4"/>
    <mergeCell ref="A3:A4"/>
    <mergeCell ref="B3:B4"/>
    <mergeCell ref="C3:C4"/>
    <mergeCell ref="U3:X3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4.28125" style="0" customWidth="1"/>
    <col min="2" max="2" width="22.8515625" style="0" customWidth="1"/>
    <col min="5" max="5" width="10.140625" style="0" bestFit="1" customWidth="1"/>
    <col min="6" max="7" width="15.00390625" style="0" customWidth="1"/>
    <col min="8" max="8" width="14.421875" style="0" customWidth="1"/>
  </cols>
  <sheetData>
    <row r="1" spans="1:9" s="8" customFormat="1" ht="12.75">
      <c r="A1" s="62" t="s">
        <v>216</v>
      </c>
      <c r="B1" s="70"/>
      <c r="C1" s="70"/>
      <c r="D1" s="73"/>
      <c r="E1" s="71"/>
      <c r="F1" s="72"/>
      <c r="G1" s="72"/>
      <c r="H1" s="4"/>
      <c r="I1" s="6"/>
    </row>
    <row r="2" spans="2:9" ht="15.75" thickBot="1">
      <c r="B2" s="2"/>
      <c r="C2" s="2"/>
      <c r="D2" s="2"/>
      <c r="E2" s="19"/>
      <c r="F2" s="3"/>
      <c r="G2" s="3"/>
      <c r="H2" s="4"/>
      <c r="I2" s="1"/>
    </row>
    <row r="3" spans="1:9" ht="25.5" customHeight="1" thickBot="1">
      <c r="A3" s="298" t="s">
        <v>2</v>
      </c>
      <c r="B3" s="300" t="s">
        <v>3</v>
      </c>
      <c r="C3" s="302" t="s">
        <v>15</v>
      </c>
      <c r="D3" s="300" t="s">
        <v>4</v>
      </c>
      <c r="E3" s="332" t="s">
        <v>5</v>
      </c>
      <c r="F3" s="364" t="s">
        <v>211</v>
      </c>
      <c r="G3" s="362" t="s">
        <v>210</v>
      </c>
      <c r="H3" s="74" t="s">
        <v>47</v>
      </c>
      <c r="I3" s="360" t="s">
        <v>0</v>
      </c>
    </row>
    <row r="4" spans="1:9" ht="36.75" customHeight="1" thickBot="1">
      <c r="A4" s="299"/>
      <c r="B4" s="301"/>
      <c r="C4" s="303"/>
      <c r="D4" s="301"/>
      <c r="E4" s="333"/>
      <c r="F4" s="365"/>
      <c r="G4" s="363"/>
      <c r="H4" s="63" t="s">
        <v>212</v>
      </c>
      <c r="I4" s="361"/>
    </row>
    <row r="5" ht="15">
      <c r="B5" s="11" t="s">
        <v>53</v>
      </c>
    </row>
    <row r="6" spans="1:8" ht="15">
      <c r="A6" t="s">
        <v>156</v>
      </c>
      <c r="B6" s="24" t="s">
        <v>59</v>
      </c>
      <c r="C6" t="s">
        <v>157</v>
      </c>
      <c r="E6" s="12">
        <v>33765</v>
      </c>
      <c r="F6">
        <v>73.5</v>
      </c>
      <c r="G6">
        <v>75</v>
      </c>
      <c r="H6">
        <v>28</v>
      </c>
    </row>
    <row r="7" spans="1:8" ht="15">
      <c r="A7" t="s">
        <v>67</v>
      </c>
      <c r="B7" s="24" t="s">
        <v>59</v>
      </c>
      <c r="C7" t="s">
        <v>68</v>
      </c>
      <c r="E7" s="12">
        <v>33079</v>
      </c>
      <c r="F7">
        <v>74</v>
      </c>
      <c r="G7">
        <v>75</v>
      </c>
      <c r="H7">
        <v>34</v>
      </c>
    </row>
    <row r="8" spans="1:8" ht="15">
      <c r="A8" t="s">
        <v>170</v>
      </c>
      <c r="B8" s="24" t="s">
        <v>14</v>
      </c>
      <c r="C8" t="s">
        <v>171</v>
      </c>
      <c r="E8" s="12">
        <v>31255</v>
      </c>
      <c r="F8">
        <v>76.7</v>
      </c>
      <c r="G8">
        <v>77.5</v>
      </c>
      <c r="H8">
        <v>32</v>
      </c>
    </row>
    <row r="9" spans="1:9" ht="15">
      <c r="A9" t="s">
        <v>213</v>
      </c>
      <c r="B9" s="24" t="s">
        <v>14</v>
      </c>
      <c r="C9" t="s">
        <v>214</v>
      </c>
      <c r="E9" s="12">
        <v>26443</v>
      </c>
      <c r="F9">
        <v>80</v>
      </c>
      <c r="G9">
        <v>80</v>
      </c>
      <c r="H9">
        <v>38</v>
      </c>
      <c r="I9">
        <v>1</v>
      </c>
    </row>
    <row r="10" spans="1:9" ht="15">
      <c r="A10" t="s">
        <v>42</v>
      </c>
      <c r="B10" s="24" t="s">
        <v>59</v>
      </c>
      <c r="C10" t="s">
        <v>155</v>
      </c>
      <c r="E10" s="12">
        <v>33441</v>
      </c>
      <c r="F10">
        <v>87.9</v>
      </c>
      <c r="G10">
        <v>90</v>
      </c>
      <c r="H10">
        <v>35</v>
      </c>
      <c r="I10">
        <v>3</v>
      </c>
    </row>
    <row r="11" spans="1:9" ht="15">
      <c r="A11" t="s">
        <v>168</v>
      </c>
      <c r="B11" s="24" t="s">
        <v>14</v>
      </c>
      <c r="C11" t="s">
        <v>169</v>
      </c>
      <c r="E11" s="12">
        <v>30549</v>
      </c>
      <c r="F11">
        <v>98.6</v>
      </c>
      <c r="G11">
        <v>100</v>
      </c>
      <c r="H11">
        <v>37</v>
      </c>
      <c r="I11">
        <v>2</v>
      </c>
    </row>
  </sheetData>
  <sheetProtection/>
  <mergeCells count="8">
    <mergeCell ref="I3:I4"/>
    <mergeCell ref="A3:A4"/>
    <mergeCell ref="B3:B4"/>
    <mergeCell ref="G3:G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55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UniCredit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I. Panchenko - UniCredit</dc:creator>
  <cp:keywords/>
  <dc:description/>
  <cp:lastModifiedBy>Админ</cp:lastModifiedBy>
  <cp:lastPrinted>2015-11-12T08:57:57Z</cp:lastPrinted>
  <dcterms:created xsi:type="dcterms:W3CDTF">2015-10-28T06:56:10Z</dcterms:created>
  <dcterms:modified xsi:type="dcterms:W3CDTF">2015-12-14T13:17:04Z</dcterms:modified>
  <cp:category/>
  <cp:version/>
  <cp:contentType/>
  <cp:contentStatus/>
</cp:coreProperties>
</file>